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k_eigyou\Desktop\"/>
    </mc:Choice>
  </mc:AlternateContent>
  <xr:revisionPtr revIDLastSave="0" documentId="13_ncr:1_{F13116AB-757E-43F9-B397-3C8041BF6CBE}" xr6:coauthVersionLast="47" xr6:coauthVersionMax="47" xr10:uidLastSave="{00000000-0000-0000-0000-000000000000}"/>
  <bookViews>
    <workbookView xWindow="-120" yWindow="-120" windowWidth="29040" windowHeight="15720" xr2:uid="{E1168F7B-25B3-42CF-8411-17E41E93646E}"/>
  </bookViews>
  <sheets>
    <sheet name="かごしま" sheetId="1" r:id="rId1"/>
    <sheet name="きりしま" sheetId="2" r:id="rId2"/>
  </sheets>
  <definedNames>
    <definedName name="_xlnm.Print_Area" localSheetId="0">かごしま!$A$1:$AK$83</definedName>
    <definedName name="_xlnm.Print_Area" localSheetId="1">きりしま!$A$1:$U$56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I53" i="1" l="1"/>
  <c r="AI51" i="1"/>
  <c r="AJ46" i="1"/>
  <c r="AJ45" i="1"/>
  <c r="AJ44" i="1"/>
  <c r="AJ33" i="1"/>
  <c r="AJ28" i="1"/>
  <c r="AJ25" i="1"/>
  <c r="AJ20" i="1"/>
  <c r="AJ15" i="1"/>
  <c r="AJ7" i="1"/>
  <c r="AD34" i="1"/>
  <c r="AD32" i="1"/>
  <c r="AD26" i="1"/>
  <c r="AD25" i="1"/>
  <c r="AD19" i="1"/>
  <c r="AD14" i="1"/>
  <c r="AD8" i="1"/>
  <c r="AD6" i="1"/>
  <c r="Y66" i="1"/>
  <c r="Y65" i="1"/>
  <c r="Y62" i="1"/>
  <c r="Y57" i="1"/>
  <c r="Y52" i="1"/>
  <c r="Y48" i="1"/>
  <c r="Y47" i="1"/>
  <c r="Y42" i="1"/>
  <c r="Y32" i="1"/>
  <c r="Y24" i="1"/>
  <c r="Y23" i="1"/>
  <c r="Y20" i="1"/>
  <c r="Y15" i="1"/>
  <c r="Y6" i="1"/>
  <c r="T74" i="1"/>
  <c r="T73" i="1"/>
  <c r="T69" i="1"/>
  <c r="T64" i="1"/>
  <c r="T59" i="1"/>
  <c r="T52" i="1"/>
  <c r="T51" i="1"/>
  <c r="T45" i="1"/>
  <c r="T36" i="1"/>
  <c r="T35" i="1"/>
  <c r="T28" i="1"/>
  <c r="T18" i="1"/>
  <c r="T9" i="1"/>
  <c r="O81" i="1"/>
  <c r="O80" i="1"/>
  <c r="O70" i="1"/>
  <c r="O58" i="1"/>
  <c r="O57" i="1"/>
  <c r="O51" i="1"/>
  <c r="O44" i="1"/>
  <c r="O43" i="1"/>
  <c r="O40" i="1"/>
  <c r="O31" i="1"/>
  <c r="O30" i="1"/>
  <c r="O21" i="1"/>
  <c r="O16" i="1"/>
  <c r="O15" i="1"/>
  <c r="O11" i="1"/>
  <c r="O7" i="1"/>
  <c r="J77" i="1"/>
  <c r="J76" i="1"/>
  <c r="J73" i="1"/>
  <c r="J67" i="1"/>
  <c r="J65" i="1"/>
  <c r="J60" i="1"/>
  <c r="J59" i="1"/>
  <c r="J56" i="1"/>
  <c r="J52" i="1"/>
  <c r="J46" i="1"/>
  <c r="J42" i="1"/>
  <c r="J31" i="1"/>
  <c r="J30" i="1"/>
  <c r="J23" i="1"/>
  <c r="J13" i="1"/>
  <c r="E80" i="1"/>
  <c r="E73" i="1"/>
  <c r="E72" i="1"/>
  <c r="E65" i="1"/>
  <c r="E54" i="1"/>
  <c r="E53" i="1"/>
  <c r="E25" i="1"/>
  <c r="E26" i="1"/>
  <c r="E19" i="1"/>
  <c r="E8" i="1"/>
  <c r="J26" i="1"/>
  <c r="E45" i="1"/>
  <c r="E42" i="1"/>
  <c r="E41" i="1"/>
  <c r="E36" i="1"/>
  <c r="T32" i="2"/>
  <c r="T21" i="2"/>
  <c r="O32" i="2"/>
  <c r="O20" i="2"/>
  <c r="O31" i="2"/>
  <c r="O13" i="2"/>
  <c r="O7" i="2"/>
  <c r="J20" i="2"/>
  <c r="J19" i="2"/>
  <c r="J10" i="2"/>
  <c r="E34" i="2"/>
  <c r="E24" i="2"/>
  <c r="E17" i="2"/>
  <c r="E10" i="2"/>
</calcChain>
</file>

<file path=xl/sharedStrings.xml><?xml version="1.0" encoding="utf-8"?>
<sst xmlns="http://schemas.openxmlformats.org/spreadsheetml/2006/main" count="737" uniqueCount="580">
  <si>
    <t>リビングかごしま　折込申込部数表</t>
    <rPh sb="9" eb="11">
      <t>オリコミ</t>
    </rPh>
    <rPh sb="11" eb="13">
      <t>モウシコ</t>
    </rPh>
    <rPh sb="13" eb="15">
      <t>ブスウ</t>
    </rPh>
    <rPh sb="15" eb="16">
      <t>ヒョウ</t>
    </rPh>
    <phoneticPr fontId="3"/>
  </si>
  <si>
    <t>配布地域</t>
    <rPh sb="0" eb="2">
      <t>ハイフ</t>
    </rPh>
    <rPh sb="2" eb="4">
      <t>チイキ</t>
    </rPh>
    <phoneticPr fontId="3"/>
  </si>
  <si>
    <t>部数</t>
    <rPh sb="0" eb="2">
      <t>ブスウ</t>
    </rPh>
    <phoneticPr fontId="3"/>
  </si>
  <si>
    <t>谷山南</t>
    <rPh sb="0" eb="2">
      <t>タニヤマ</t>
    </rPh>
    <rPh sb="2" eb="3">
      <t>ミナミ</t>
    </rPh>
    <phoneticPr fontId="3"/>
  </si>
  <si>
    <t>錦江台</t>
    <rPh sb="0" eb="2">
      <t>キンコウ</t>
    </rPh>
    <rPh sb="2" eb="3">
      <t>ダイ</t>
    </rPh>
    <phoneticPr fontId="3"/>
  </si>
  <si>
    <t>平川町</t>
    <rPh sb="0" eb="2">
      <t>ヒラカワ</t>
    </rPh>
    <rPh sb="2" eb="3">
      <t>マチ</t>
    </rPh>
    <phoneticPr fontId="3"/>
  </si>
  <si>
    <t>桜ヶ丘・宇宿</t>
    <rPh sb="0" eb="3">
      <t>サクラガオカ</t>
    </rPh>
    <rPh sb="4" eb="6">
      <t>ウスキ</t>
    </rPh>
    <phoneticPr fontId="3"/>
  </si>
  <si>
    <t>桜ヶ丘</t>
    <phoneticPr fontId="3"/>
  </si>
  <si>
    <t>桜ヶ丘１丁目</t>
  </si>
  <si>
    <t>中央駅周辺</t>
    <rPh sb="0" eb="2">
      <t>チュウオウ</t>
    </rPh>
    <rPh sb="2" eb="3">
      <t>エキ</t>
    </rPh>
    <rPh sb="3" eb="5">
      <t>シュウヘン</t>
    </rPh>
    <phoneticPr fontId="3"/>
  </si>
  <si>
    <t>中央</t>
    <rPh sb="0" eb="2">
      <t>チュウオウ</t>
    </rPh>
    <phoneticPr fontId="3"/>
  </si>
  <si>
    <t>上荒田町</t>
  </si>
  <si>
    <t>天文館</t>
    <rPh sb="0" eb="2">
      <t>テンモン</t>
    </rPh>
    <rPh sb="2" eb="3">
      <t>カン</t>
    </rPh>
    <phoneticPr fontId="3"/>
  </si>
  <si>
    <t>城南</t>
    <rPh sb="0" eb="2">
      <t>ジョウナン</t>
    </rPh>
    <phoneticPr fontId="3"/>
  </si>
  <si>
    <t>城南町</t>
    <rPh sb="0" eb="2">
      <t>ジョウナン</t>
    </rPh>
    <rPh sb="2" eb="3">
      <t>マチ</t>
    </rPh>
    <phoneticPr fontId="3"/>
  </si>
  <si>
    <t>伊敷・小野</t>
  </si>
  <si>
    <t>下伊敷</t>
    <rPh sb="0" eb="1">
      <t>シモ</t>
    </rPh>
    <phoneticPr fontId="3"/>
  </si>
  <si>
    <t>下伊敷１丁目</t>
  </si>
  <si>
    <t>吉田</t>
    <rPh sb="0" eb="2">
      <t>ヨシダ</t>
    </rPh>
    <phoneticPr fontId="3"/>
  </si>
  <si>
    <t>牟礼岡ＮＴ</t>
    <rPh sb="0" eb="2">
      <t>ムレ</t>
    </rPh>
    <rPh sb="2" eb="3">
      <t>オカ</t>
    </rPh>
    <phoneticPr fontId="3"/>
  </si>
  <si>
    <t>姶良</t>
    <rPh sb="0" eb="2">
      <t>アイラ</t>
    </rPh>
    <phoneticPr fontId="3"/>
  </si>
  <si>
    <t>姶良ＮＴ</t>
    <rPh sb="0" eb="2">
      <t>アイラ</t>
    </rPh>
    <phoneticPr fontId="3"/>
  </si>
  <si>
    <t>西姶良１丁目</t>
    <rPh sb="0" eb="1">
      <t>ニシ</t>
    </rPh>
    <rPh sb="1" eb="3">
      <t>アイラ</t>
    </rPh>
    <rPh sb="4" eb="6">
      <t>チョウメ</t>
    </rPh>
    <phoneticPr fontId="3"/>
  </si>
  <si>
    <t>下福元町</t>
    <rPh sb="0" eb="1">
      <t>シモ</t>
    </rPh>
    <rPh sb="1" eb="3">
      <t>フクモト</t>
    </rPh>
    <rPh sb="3" eb="4">
      <t>マチ</t>
    </rPh>
    <phoneticPr fontId="3"/>
  </si>
  <si>
    <t>桜ヶ丘２丁目</t>
  </si>
  <si>
    <t>上之園町</t>
  </si>
  <si>
    <t>錦江町</t>
    <rPh sb="0" eb="2">
      <t>キンコウ</t>
    </rPh>
    <rPh sb="2" eb="3">
      <t>マチ</t>
    </rPh>
    <phoneticPr fontId="3"/>
  </si>
  <si>
    <t>下伊敷２丁目</t>
  </si>
  <si>
    <t>西姶良２丁目</t>
    <rPh sb="0" eb="1">
      <t>ニシ</t>
    </rPh>
    <rPh sb="1" eb="3">
      <t>アイラ</t>
    </rPh>
    <rPh sb="4" eb="6">
      <t>チョウメ</t>
    </rPh>
    <phoneticPr fontId="3"/>
  </si>
  <si>
    <t>錦江台１丁目</t>
  </si>
  <si>
    <t>桜ヶ丘３丁目</t>
  </si>
  <si>
    <t>高麗町</t>
  </si>
  <si>
    <t>甲突町</t>
    <rPh sb="0" eb="1">
      <t>コウ</t>
    </rPh>
    <rPh sb="1" eb="2">
      <t>ツ</t>
    </rPh>
    <rPh sb="2" eb="3">
      <t>マチ</t>
    </rPh>
    <phoneticPr fontId="3"/>
  </si>
  <si>
    <t>下伊敷３丁目</t>
  </si>
  <si>
    <t>西姶良３丁目</t>
    <rPh sb="0" eb="1">
      <t>ニシ</t>
    </rPh>
    <rPh sb="1" eb="3">
      <t>アイラ</t>
    </rPh>
    <rPh sb="4" eb="6">
      <t>チョウメ</t>
    </rPh>
    <phoneticPr fontId="3"/>
  </si>
  <si>
    <t>錦江台２丁目</t>
  </si>
  <si>
    <t>桜ヶ丘４丁目</t>
  </si>
  <si>
    <t>中央町</t>
  </si>
  <si>
    <t>南林寺町</t>
  </si>
  <si>
    <t>小　計</t>
    <rPh sb="0" eb="1">
      <t>ショウ</t>
    </rPh>
    <rPh sb="2" eb="3">
      <t>ケイ</t>
    </rPh>
    <phoneticPr fontId="3"/>
  </si>
  <si>
    <t>西姶良４丁目</t>
    <rPh sb="0" eb="1">
      <t>ニシ</t>
    </rPh>
    <rPh sb="1" eb="3">
      <t>アイラ</t>
    </rPh>
    <rPh sb="4" eb="6">
      <t>チョウメ</t>
    </rPh>
    <phoneticPr fontId="3"/>
  </si>
  <si>
    <t>錦江台３丁目</t>
  </si>
  <si>
    <t>桜ヶ丘５丁目</t>
  </si>
  <si>
    <t>松原町</t>
  </si>
  <si>
    <t>本名町</t>
    <rPh sb="0" eb="2">
      <t>ホンミョウ</t>
    </rPh>
    <rPh sb="2" eb="3">
      <t>チョウ</t>
    </rPh>
    <phoneticPr fontId="3"/>
  </si>
  <si>
    <t>吉田本名町</t>
    <rPh sb="0" eb="2">
      <t>ヨシダ</t>
    </rPh>
    <rPh sb="2" eb="3">
      <t>ホン</t>
    </rPh>
    <rPh sb="3" eb="4">
      <t>ナ</t>
    </rPh>
    <rPh sb="4" eb="5">
      <t>マチ</t>
    </rPh>
    <phoneticPr fontId="3"/>
  </si>
  <si>
    <t>桜ヶ丘６丁目</t>
  </si>
  <si>
    <t>西田</t>
    <rPh sb="0" eb="2">
      <t>ニシダ</t>
    </rPh>
    <phoneticPr fontId="3"/>
  </si>
  <si>
    <t>西田１丁目</t>
    <rPh sb="0" eb="2">
      <t>ニシダ</t>
    </rPh>
    <phoneticPr fontId="3"/>
  </si>
  <si>
    <t>新屋敷町</t>
    <rPh sb="0" eb="1">
      <t>シン</t>
    </rPh>
    <rPh sb="1" eb="3">
      <t>ヤシキ</t>
    </rPh>
    <rPh sb="3" eb="4">
      <t>マチ</t>
    </rPh>
    <phoneticPr fontId="3"/>
  </si>
  <si>
    <t>伊敷</t>
    <phoneticPr fontId="3"/>
  </si>
  <si>
    <t>伊敷１丁目</t>
    <rPh sb="3" eb="5">
      <t>チョウメ</t>
    </rPh>
    <phoneticPr fontId="3"/>
  </si>
  <si>
    <t>姶良中央</t>
    <rPh sb="0" eb="2">
      <t>アイラ</t>
    </rPh>
    <rPh sb="2" eb="4">
      <t>チュウオウ</t>
    </rPh>
    <phoneticPr fontId="3"/>
  </si>
  <si>
    <t>坂之上</t>
    <rPh sb="0" eb="3">
      <t>サカノウエ</t>
    </rPh>
    <phoneticPr fontId="3"/>
  </si>
  <si>
    <t>光山１丁目</t>
    <rPh sb="0" eb="1">
      <t>ヒカリ</t>
    </rPh>
    <rPh sb="1" eb="2">
      <t>ヤマ</t>
    </rPh>
    <rPh sb="3" eb="5">
      <t>チョウメ</t>
    </rPh>
    <phoneticPr fontId="3"/>
  </si>
  <si>
    <t>桜ヶ丘７丁目</t>
  </si>
  <si>
    <t>西田２丁目</t>
    <rPh sb="0" eb="2">
      <t>ニシダ</t>
    </rPh>
    <phoneticPr fontId="3"/>
  </si>
  <si>
    <t>伊敷２丁目</t>
    <rPh sb="3" eb="5">
      <t>チョウメ</t>
    </rPh>
    <phoneticPr fontId="3"/>
  </si>
  <si>
    <t>計</t>
    <rPh sb="0" eb="1">
      <t>ケイ</t>
    </rPh>
    <phoneticPr fontId="3"/>
  </si>
  <si>
    <t>光山２丁目</t>
    <rPh sb="0" eb="1">
      <t>ヒカリ</t>
    </rPh>
    <rPh sb="1" eb="2">
      <t>ヤマ</t>
    </rPh>
    <rPh sb="3" eb="5">
      <t>チョウメ</t>
    </rPh>
    <phoneticPr fontId="3"/>
  </si>
  <si>
    <t>桜ヶ丘８丁目</t>
  </si>
  <si>
    <t>西田３丁目</t>
    <rPh sb="0" eb="2">
      <t>ニシダ</t>
    </rPh>
    <phoneticPr fontId="3"/>
  </si>
  <si>
    <t>高見馬場</t>
    <rPh sb="0" eb="2">
      <t>タカミ</t>
    </rPh>
    <rPh sb="2" eb="4">
      <t>ババ</t>
    </rPh>
    <phoneticPr fontId="3"/>
  </si>
  <si>
    <t>加治屋町</t>
    <rPh sb="0" eb="3">
      <t>カジヤ</t>
    </rPh>
    <rPh sb="3" eb="4">
      <t>マチ</t>
    </rPh>
    <phoneticPr fontId="3"/>
  </si>
  <si>
    <t>伊敷３丁目</t>
    <rPh sb="3" eb="5">
      <t>チョウメ</t>
    </rPh>
    <phoneticPr fontId="3"/>
  </si>
  <si>
    <t>喜入</t>
    <rPh sb="0" eb="2">
      <t>キイレ</t>
    </rPh>
    <phoneticPr fontId="3"/>
  </si>
  <si>
    <t>喜入瀬々串町</t>
    <rPh sb="5" eb="6">
      <t>チョウ</t>
    </rPh>
    <phoneticPr fontId="3"/>
  </si>
  <si>
    <t>坂之上１丁目</t>
    <rPh sb="0" eb="3">
      <t>サカノウエ</t>
    </rPh>
    <rPh sb="4" eb="6">
      <t>チョウメ</t>
    </rPh>
    <phoneticPr fontId="3"/>
  </si>
  <si>
    <t>魚見町</t>
  </si>
  <si>
    <t>樋之口町</t>
    <rPh sb="0" eb="4">
      <t>テノクチチョウ</t>
    </rPh>
    <phoneticPr fontId="3"/>
  </si>
  <si>
    <t>伊敷４丁目</t>
    <rPh sb="3" eb="5">
      <t>チョウメ</t>
    </rPh>
    <phoneticPr fontId="3"/>
  </si>
  <si>
    <t>喜入町</t>
    <rPh sb="2" eb="3">
      <t>チョウ</t>
    </rPh>
    <phoneticPr fontId="3"/>
  </si>
  <si>
    <t>坂之上２丁目</t>
    <rPh sb="0" eb="3">
      <t>サカノウエ</t>
    </rPh>
    <rPh sb="4" eb="6">
      <t>チョウメ</t>
    </rPh>
    <phoneticPr fontId="3"/>
  </si>
  <si>
    <t>小原町</t>
  </si>
  <si>
    <t>武</t>
    <phoneticPr fontId="3"/>
  </si>
  <si>
    <t>武１丁目</t>
    <rPh sb="0" eb="1">
      <t>タケ</t>
    </rPh>
    <phoneticPr fontId="3"/>
  </si>
  <si>
    <t>山之口町</t>
    <rPh sb="0" eb="3">
      <t>ヤマノクチ</t>
    </rPh>
    <rPh sb="3" eb="4">
      <t>マチ</t>
    </rPh>
    <phoneticPr fontId="3"/>
  </si>
  <si>
    <t>伊敷５丁目</t>
    <rPh sb="3" eb="5">
      <t>チョウメ</t>
    </rPh>
    <phoneticPr fontId="3"/>
  </si>
  <si>
    <t>喜入前之浜町</t>
    <rPh sb="2" eb="3">
      <t>マエ</t>
    </rPh>
    <rPh sb="3" eb="4">
      <t>ノ</t>
    </rPh>
    <rPh sb="4" eb="5">
      <t>ハマ</t>
    </rPh>
    <rPh sb="5" eb="6">
      <t>チョウ</t>
    </rPh>
    <phoneticPr fontId="3"/>
  </si>
  <si>
    <t>坂之上３丁目</t>
    <rPh sb="0" eb="3">
      <t>サカノウエ</t>
    </rPh>
    <rPh sb="4" eb="6">
      <t>チョウメ</t>
    </rPh>
    <phoneticPr fontId="3"/>
  </si>
  <si>
    <t>武２丁目</t>
    <rPh sb="0" eb="1">
      <t>タケ</t>
    </rPh>
    <phoneticPr fontId="3"/>
  </si>
  <si>
    <t>千日町</t>
    <rPh sb="0" eb="2">
      <t>センニチ</t>
    </rPh>
    <rPh sb="2" eb="3">
      <t>マチ</t>
    </rPh>
    <phoneticPr fontId="3"/>
  </si>
  <si>
    <t>伊敷６丁目</t>
    <rPh sb="3" eb="5">
      <t>チョウメ</t>
    </rPh>
    <phoneticPr fontId="3"/>
  </si>
  <si>
    <t>喜入中名町</t>
    <rPh sb="2" eb="3">
      <t>ナカ</t>
    </rPh>
    <rPh sb="3" eb="4">
      <t>メイ</t>
    </rPh>
    <rPh sb="4" eb="5">
      <t>チョウ</t>
    </rPh>
    <phoneticPr fontId="3"/>
  </si>
  <si>
    <t>坂之上４丁目</t>
    <rPh sb="0" eb="3">
      <t>サカノウエ</t>
    </rPh>
    <rPh sb="4" eb="6">
      <t>チョウメ</t>
    </rPh>
    <phoneticPr fontId="3"/>
  </si>
  <si>
    <t>宇宿</t>
    <phoneticPr fontId="3"/>
  </si>
  <si>
    <t>宇宿１丁目</t>
  </si>
  <si>
    <t>武３丁目</t>
    <rPh sb="0" eb="1">
      <t>タケ</t>
    </rPh>
    <phoneticPr fontId="3"/>
  </si>
  <si>
    <t>西千石町</t>
    <phoneticPr fontId="3"/>
  </si>
  <si>
    <t>伊敷７丁目</t>
    <rPh sb="3" eb="5">
      <t>チョウメ</t>
    </rPh>
    <phoneticPr fontId="3"/>
  </si>
  <si>
    <t>坂之上５丁目</t>
    <rPh sb="0" eb="3">
      <t>サカノウエ</t>
    </rPh>
    <rPh sb="4" eb="6">
      <t>チョウメ</t>
    </rPh>
    <phoneticPr fontId="3"/>
  </si>
  <si>
    <t>宇宿２丁目</t>
  </si>
  <si>
    <t>東千石町</t>
    <phoneticPr fontId="3"/>
  </si>
  <si>
    <t>伊敷８丁目</t>
    <rPh sb="3" eb="5">
      <t>チョウメ</t>
    </rPh>
    <phoneticPr fontId="3"/>
  </si>
  <si>
    <t>郡山</t>
    <rPh sb="0" eb="2">
      <t>コオリヤマ</t>
    </rPh>
    <phoneticPr fontId="3"/>
  </si>
  <si>
    <t>郡山町</t>
    <rPh sb="0" eb="1">
      <t>コオリ</t>
    </rPh>
    <rPh sb="1" eb="2">
      <t>ヤマ</t>
    </rPh>
    <rPh sb="2" eb="3">
      <t>チョウ</t>
    </rPh>
    <phoneticPr fontId="3"/>
  </si>
  <si>
    <t>坂之上６丁目</t>
    <rPh sb="0" eb="3">
      <t>サカノウエ</t>
    </rPh>
    <rPh sb="4" eb="6">
      <t>チョウメ</t>
    </rPh>
    <phoneticPr fontId="3"/>
  </si>
  <si>
    <t>宇宿３丁目</t>
  </si>
  <si>
    <t>平之町</t>
    <rPh sb="0" eb="1">
      <t>ヒラ</t>
    </rPh>
    <phoneticPr fontId="3"/>
  </si>
  <si>
    <t>油須木町</t>
    <rPh sb="0" eb="1">
      <t>アブラ</t>
    </rPh>
    <rPh sb="1" eb="2">
      <t>ス</t>
    </rPh>
    <rPh sb="2" eb="3">
      <t>キ</t>
    </rPh>
    <rPh sb="3" eb="4">
      <t>チョウ</t>
    </rPh>
    <phoneticPr fontId="3"/>
  </si>
  <si>
    <t>重富周辺</t>
    <rPh sb="0" eb="2">
      <t>シゲトミ</t>
    </rPh>
    <rPh sb="2" eb="4">
      <t>シュウヘン</t>
    </rPh>
    <phoneticPr fontId="3"/>
  </si>
  <si>
    <t>坂之上７丁目</t>
    <rPh sb="0" eb="3">
      <t>サカノウエ</t>
    </rPh>
    <rPh sb="4" eb="6">
      <t>チョウメ</t>
    </rPh>
    <phoneticPr fontId="3"/>
  </si>
  <si>
    <t>宇宿４丁目</t>
  </si>
  <si>
    <t>田上</t>
  </si>
  <si>
    <t>田上台</t>
    <rPh sb="2" eb="3">
      <t>ダイ</t>
    </rPh>
    <phoneticPr fontId="3"/>
  </si>
  <si>
    <t>田上台１丁目</t>
  </si>
  <si>
    <t>照国町</t>
    <phoneticPr fontId="3"/>
  </si>
  <si>
    <t>小野</t>
    <rPh sb="0" eb="2">
      <t>オノ</t>
    </rPh>
    <phoneticPr fontId="3"/>
  </si>
  <si>
    <t>小野１丁目</t>
  </si>
  <si>
    <t>東俣町</t>
    <rPh sb="0" eb="1">
      <t>ヒガシ</t>
    </rPh>
    <rPh sb="1" eb="2">
      <t>マタ</t>
    </rPh>
    <rPh sb="2" eb="3">
      <t>チョウ</t>
    </rPh>
    <phoneticPr fontId="3"/>
  </si>
  <si>
    <t>坂之上８丁目</t>
    <rPh sb="0" eb="3">
      <t>サカノウエ</t>
    </rPh>
    <rPh sb="4" eb="6">
      <t>チョウメ</t>
    </rPh>
    <phoneticPr fontId="3"/>
  </si>
  <si>
    <t>宇宿５丁目</t>
  </si>
  <si>
    <t>田上台２丁目</t>
  </si>
  <si>
    <t>小野２丁目</t>
  </si>
  <si>
    <t>川田町</t>
    <rPh sb="0" eb="2">
      <t>カワダ</t>
    </rPh>
    <rPh sb="2" eb="3">
      <t>マチ</t>
    </rPh>
    <phoneticPr fontId="3"/>
  </si>
  <si>
    <t>宇宿６丁目</t>
    <rPh sb="0" eb="2">
      <t>ウスキ</t>
    </rPh>
    <rPh sb="3" eb="5">
      <t>チョウメ</t>
    </rPh>
    <phoneticPr fontId="3"/>
  </si>
  <si>
    <t>田上台３丁目</t>
  </si>
  <si>
    <t>いづろ</t>
    <phoneticPr fontId="3"/>
  </si>
  <si>
    <t>呉服町</t>
    <rPh sb="0" eb="3">
      <t>ゴフクマチ</t>
    </rPh>
    <phoneticPr fontId="3"/>
  </si>
  <si>
    <t>小野３丁目</t>
  </si>
  <si>
    <t>和田</t>
    <rPh sb="0" eb="2">
      <t>ワダ</t>
    </rPh>
    <phoneticPr fontId="3"/>
  </si>
  <si>
    <t>南栄５丁目</t>
  </si>
  <si>
    <t>宇宿７丁目</t>
    <rPh sb="0" eb="2">
      <t>ウスキ</t>
    </rPh>
    <rPh sb="3" eb="5">
      <t>チョウメ</t>
    </rPh>
    <phoneticPr fontId="3"/>
  </si>
  <si>
    <t>田上台４丁目</t>
  </si>
  <si>
    <t>船津町</t>
    <rPh sb="0" eb="2">
      <t>フナツ</t>
    </rPh>
    <rPh sb="2" eb="3">
      <t>マチ</t>
    </rPh>
    <phoneticPr fontId="3"/>
  </si>
  <si>
    <t>小野４丁目</t>
  </si>
  <si>
    <t>松元</t>
    <rPh sb="0" eb="2">
      <t>マツモト</t>
    </rPh>
    <phoneticPr fontId="3"/>
  </si>
  <si>
    <t>上谷口町</t>
    <rPh sb="0" eb="2">
      <t>ウワヤ</t>
    </rPh>
    <rPh sb="2" eb="3">
      <t>クチ</t>
    </rPh>
    <rPh sb="3" eb="4">
      <t>チョウ</t>
    </rPh>
    <phoneticPr fontId="3"/>
  </si>
  <si>
    <t>和田１丁目</t>
  </si>
  <si>
    <t>宇宿８丁目</t>
    <phoneticPr fontId="3"/>
  </si>
  <si>
    <t>中町</t>
    <phoneticPr fontId="3"/>
  </si>
  <si>
    <t>春山町</t>
    <rPh sb="0" eb="2">
      <t>ハルヤマ</t>
    </rPh>
    <rPh sb="2" eb="3">
      <t>チョウ</t>
    </rPh>
    <phoneticPr fontId="3"/>
  </si>
  <si>
    <t>姶良東部</t>
    <rPh sb="0" eb="2">
      <t>アイラ</t>
    </rPh>
    <rPh sb="2" eb="4">
      <t>トウブ</t>
    </rPh>
    <phoneticPr fontId="3"/>
  </si>
  <si>
    <t>和田２丁目</t>
  </si>
  <si>
    <t>宇宿９丁目</t>
    <phoneticPr fontId="3"/>
  </si>
  <si>
    <t>田上天神</t>
    <rPh sb="2" eb="4">
      <t>テンジン</t>
    </rPh>
    <phoneticPr fontId="3"/>
  </si>
  <si>
    <t>田上１丁目</t>
  </si>
  <si>
    <t>金生町</t>
    <rPh sb="0" eb="3">
      <t>キンセイチョウ</t>
    </rPh>
    <phoneticPr fontId="3"/>
  </si>
  <si>
    <t>河頭</t>
    <rPh sb="0" eb="1">
      <t>カワ</t>
    </rPh>
    <rPh sb="1" eb="2">
      <t>カシラ</t>
    </rPh>
    <phoneticPr fontId="3"/>
  </si>
  <si>
    <t>石谷町</t>
    <rPh sb="0" eb="2">
      <t>イシタニ</t>
    </rPh>
    <rPh sb="2" eb="3">
      <t>チョウ</t>
    </rPh>
    <phoneticPr fontId="3"/>
  </si>
  <si>
    <t>和田３丁目</t>
  </si>
  <si>
    <t>田上２丁目</t>
  </si>
  <si>
    <t>泉町</t>
    <phoneticPr fontId="3"/>
  </si>
  <si>
    <t>慈眼寺町</t>
  </si>
  <si>
    <t>向陽</t>
    <rPh sb="0" eb="2">
      <t>コウヨウ</t>
    </rPh>
    <phoneticPr fontId="3"/>
  </si>
  <si>
    <t>向陽１丁目</t>
    <rPh sb="0" eb="2">
      <t>コウヨウ</t>
    </rPh>
    <rPh sb="3" eb="5">
      <t>チョウメ</t>
    </rPh>
    <phoneticPr fontId="3"/>
  </si>
  <si>
    <t>田上３丁目</t>
  </si>
  <si>
    <t>大黒町</t>
    <rPh sb="0" eb="2">
      <t>ダイコク</t>
    </rPh>
    <rPh sb="2" eb="3">
      <t>マチ</t>
    </rPh>
    <phoneticPr fontId="3"/>
  </si>
  <si>
    <t>福山町</t>
    <rPh sb="0" eb="2">
      <t>フクヤマ</t>
    </rPh>
    <rPh sb="2" eb="3">
      <t>マチ</t>
    </rPh>
    <phoneticPr fontId="3"/>
  </si>
  <si>
    <t>向陽２丁目</t>
    <rPh sb="0" eb="2">
      <t>コウヨウ</t>
    </rPh>
    <rPh sb="3" eb="5">
      <t>チョウメ</t>
    </rPh>
    <phoneticPr fontId="3"/>
  </si>
  <si>
    <t>田上４丁目</t>
  </si>
  <si>
    <t>新町</t>
    <rPh sb="0" eb="2">
      <t>シンマチ</t>
    </rPh>
    <phoneticPr fontId="3"/>
  </si>
  <si>
    <t>小計</t>
    <rPh sb="0" eb="2">
      <t>ショウケイ</t>
    </rPh>
    <phoneticPr fontId="3"/>
  </si>
  <si>
    <t>田上５丁目</t>
  </si>
  <si>
    <t>堀江町</t>
    <rPh sb="0" eb="2">
      <t>ホリエ</t>
    </rPh>
    <rPh sb="2" eb="3">
      <t>マチ</t>
    </rPh>
    <phoneticPr fontId="3"/>
  </si>
  <si>
    <t>伊敷台</t>
    <rPh sb="2" eb="3">
      <t>ダイ</t>
    </rPh>
    <phoneticPr fontId="3"/>
  </si>
  <si>
    <t>伊敷台１丁目</t>
  </si>
  <si>
    <t>鹿児島市　</t>
    <rPh sb="0" eb="4">
      <t>カゴシマシ</t>
    </rPh>
    <phoneticPr fontId="3"/>
  </si>
  <si>
    <t>蒲生</t>
    <rPh sb="0" eb="2">
      <t>カモウ</t>
    </rPh>
    <phoneticPr fontId="3"/>
  </si>
  <si>
    <t>谷山中央</t>
  </si>
  <si>
    <t>谷山駅周辺</t>
    <rPh sb="2" eb="3">
      <t>エキ</t>
    </rPh>
    <rPh sb="3" eb="5">
      <t>シュウヘン</t>
    </rPh>
    <phoneticPr fontId="3"/>
  </si>
  <si>
    <t>谷山中央１丁目</t>
  </si>
  <si>
    <t>広木</t>
    <rPh sb="0" eb="2">
      <t>ヒロキ</t>
    </rPh>
    <phoneticPr fontId="3"/>
  </si>
  <si>
    <t>広木１丁目</t>
    <rPh sb="0" eb="2">
      <t>ヒロキ</t>
    </rPh>
    <rPh sb="3" eb="5">
      <t>チョウメ</t>
    </rPh>
    <phoneticPr fontId="3"/>
  </si>
  <si>
    <t>田上６丁目</t>
  </si>
  <si>
    <t>住吉町</t>
    <rPh sb="0" eb="2">
      <t>スミヨシ</t>
    </rPh>
    <rPh sb="2" eb="3">
      <t>マチ</t>
    </rPh>
    <phoneticPr fontId="3"/>
  </si>
  <si>
    <t>伊敷台２丁目</t>
  </si>
  <si>
    <t>加治木</t>
    <rPh sb="0" eb="3">
      <t>カジキ</t>
    </rPh>
    <phoneticPr fontId="3"/>
  </si>
  <si>
    <t>谷山中央２丁目</t>
  </si>
  <si>
    <t>広木２丁目</t>
    <rPh sb="0" eb="2">
      <t>ヒロキ</t>
    </rPh>
    <rPh sb="3" eb="5">
      <t>チョウメ</t>
    </rPh>
    <phoneticPr fontId="3"/>
  </si>
  <si>
    <t>田上７丁目</t>
  </si>
  <si>
    <t>伊敷台３丁目</t>
  </si>
  <si>
    <t>薩摩川内</t>
    <rPh sb="0" eb="2">
      <t>サツマ</t>
    </rPh>
    <rPh sb="3" eb="4">
      <t>ウチ</t>
    </rPh>
    <phoneticPr fontId="3"/>
  </si>
  <si>
    <t>谷山中央３丁目</t>
  </si>
  <si>
    <t>広木３丁目</t>
    <rPh sb="0" eb="2">
      <t>ヒロキ</t>
    </rPh>
    <rPh sb="3" eb="5">
      <t>チョウメ</t>
    </rPh>
    <phoneticPr fontId="3"/>
  </si>
  <si>
    <t>田上８丁目</t>
  </si>
  <si>
    <t>市役所周辺</t>
    <rPh sb="0" eb="1">
      <t>シ</t>
    </rPh>
    <rPh sb="1" eb="3">
      <t>ヤクショ</t>
    </rPh>
    <rPh sb="3" eb="5">
      <t>シュウヘン</t>
    </rPh>
    <phoneticPr fontId="3"/>
  </si>
  <si>
    <t>名山町</t>
    <rPh sb="0" eb="2">
      <t>メイザン</t>
    </rPh>
    <rPh sb="2" eb="3">
      <t>マチ</t>
    </rPh>
    <phoneticPr fontId="3"/>
  </si>
  <si>
    <t>伊敷台４丁目</t>
  </si>
  <si>
    <t>日置</t>
    <rPh sb="0" eb="2">
      <t>ヒオキ</t>
    </rPh>
    <phoneticPr fontId="3"/>
  </si>
  <si>
    <t>妙円寺団地</t>
    <rPh sb="0" eb="1">
      <t>ミョウ</t>
    </rPh>
    <rPh sb="1" eb="2">
      <t>エン</t>
    </rPh>
    <rPh sb="2" eb="3">
      <t>テラ</t>
    </rPh>
    <rPh sb="3" eb="5">
      <t>ダンチ</t>
    </rPh>
    <phoneticPr fontId="3"/>
  </si>
  <si>
    <t>谷山中央４丁目</t>
  </si>
  <si>
    <t>易居町</t>
  </si>
  <si>
    <t>伊敷台５丁目</t>
  </si>
  <si>
    <t>谷山中央５丁目</t>
  </si>
  <si>
    <t>小川町</t>
  </si>
  <si>
    <t>伊敷台６丁目</t>
  </si>
  <si>
    <t>谷山中央６丁目</t>
  </si>
  <si>
    <t>紫原</t>
  </si>
  <si>
    <t>紫原１丁目</t>
  </si>
  <si>
    <t>浜町</t>
  </si>
  <si>
    <t>伊敷台７丁目</t>
  </si>
  <si>
    <t>小　計</t>
    <phoneticPr fontId="3"/>
  </si>
  <si>
    <t>紫原２丁目</t>
  </si>
  <si>
    <t>西陵</t>
  </si>
  <si>
    <t>西郷団地</t>
    <rPh sb="0" eb="2">
      <t>サイゴウ</t>
    </rPh>
    <rPh sb="2" eb="4">
      <t>ダンチ</t>
    </rPh>
    <phoneticPr fontId="3"/>
  </si>
  <si>
    <t>西陵１丁目</t>
  </si>
  <si>
    <t>山下町</t>
  </si>
  <si>
    <t>谷山中央８丁目</t>
  </si>
  <si>
    <t>紫原３丁目</t>
  </si>
  <si>
    <t>西陵２丁目</t>
  </si>
  <si>
    <t>城山町</t>
    <rPh sb="0" eb="2">
      <t>シロヤマ</t>
    </rPh>
    <rPh sb="2" eb="3">
      <t>マチ</t>
    </rPh>
    <phoneticPr fontId="3"/>
  </si>
  <si>
    <t>西伊敷・花野</t>
  </si>
  <si>
    <t>西伊敷</t>
    <phoneticPr fontId="3"/>
  </si>
  <si>
    <t>千年１丁目</t>
  </si>
  <si>
    <t>猪鹿倉</t>
    <rPh sb="0" eb="1">
      <t>イノシシ</t>
    </rPh>
    <rPh sb="1" eb="2">
      <t>シカ</t>
    </rPh>
    <rPh sb="2" eb="3">
      <t>クラ</t>
    </rPh>
    <phoneticPr fontId="3"/>
  </si>
  <si>
    <t>上福元町</t>
    <rPh sb="0" eb="1">
      <t>ウエ</t>
    </rPh>
    <rPh sb="1" eb="3">
      <t>フクモト</t>
    </rPh>
    <rPh sb="3" eb="4">
      <t>マチ</t>
    </rPh>
    <phoneticPr fontId="3"/>
  </si>
  <si>
    <t>紫原４丁目</t>
  </si>
  <si>
    <t>西陵３丁目</t>
  </si>
  <si>
    <t>千年２丁目</t>
  </si>
  <si>
    <t>紫原５丁目</t>
  </si>
  <si>
    <t>西陵４丁目</t>
  </si>
  <si>
    <t>西伊敷１丁目</t>
  </si>
  <si>
    <t>西谷山</t>
    <rPh sb="0" eb="1">
      <t>ニシ</t>
    </rPh>
    <rPh sb="1" eb="3">
      <t>タニヤマ</t>
    </rPh>
    <phoneticPr fontId="3"/>
  </si>
  <si>
    <t>西谷山１丁目</t>
    <rPh sb="0" eb="2">
      <t>ニシタニ</t>
    </rPh>
    <rPh sb="2" eb="3">
      <t>ヤマ</t>
    </rPh>
    <rPh sb="4" eb="6">
      <t>チョウメ</t>
    </rPh>
    <phoneticPr fontId="3"/>
  </si>
  <si>
    <t>紫原６丁目</t>
  </si>
  <si>
    <t>西陵５丁目</t>
  </si>
  <si>
    <t>上町</t>
    <rPh sb="0" eb="1">
      <t>ウエ</t>
    </rPh>
    <rPh sb="1" eb="2">
      <t>マチ</t>
    </rPh>
    <phoneticPr fontId="3"/>
  </si>
  <si>
    <t>竪馬場</t>
    <rPh sb="0" eb="1">
      <t>タテ</t>
    </rPh>
    <rPh sb="1" eb="3">
      <t>ババ</t>
    </rPh>
    <phoneticPr fontId="3"/>
  </si>
  <si>
    <t>上本町</t>
  </si>
  <si>
    <t>西伊敷２丁目</t>
  </si>
  <si>
    <t>西谷山２丁目</t>
    <rPh sb="0" eb="2">
      <t>ニシタニ</t>
    </rPh>
    <rPh sb="2" eb="3">
      <t>ヤマ</t>
    </rPh>
    <rPh sb="4" eb="6">
      <t>チョウメ</t>
    </rPh>
    <phoneticPr fontId="3"/>
  </si>
  <si>
    <t>紫原７丁目</t>
  </si>
  <si>
    <t>西陵６丁目</t>
  </si>
  <si>
    <t>柳町</t>
  </si>
  <si>
    <t>西伊敷３丁目</t>
  </si>
  <si>
    <t>西紫原町</t>
  </si>
  <si>
    <t>西陵７丁目</t>
  </si>
  <si>
    <t>長田町</t>
  </si>
  <si>
    <t>西伊敷４丁目</t>
  </si>
  <si>
    <t>西谷山４丁目</t>
    <rPh sb="0" eb="2">
      <t>ニシタニ</t>
    </rPh>
    <rPh sb="2" eb="3">
      <t>ヤマ</t>
    </rPh>
    <rPh sb="4" eb="6">
      <t>チョウメ</t>
    </rPh>
    <phoneticPr fontId="3"/>
  </si>
  <si>
    <t>日之出町</t>
  </si>
  <si>
    <t>西陵８丁目</t>
  </si>
  <si>
    <t>春日町</t>
    <rPh sb="0" eb="2">
      <t>カスガ</t>
    </rPh>
    <rPh sb="2" eb="3">
      <t>マチ</t>
    </rPh>
    <phoneticPr fontId="3"/>
  </si>
  <si>
    <t>西伊敷５丁目</t>
  </si>
  <si>
    <t>南新町</t>
  </si>
  <si>
    <t>祇園之洲町</t>
    <phoneticPr fontId="3"/>
  </si>
  <si>
    <t>西伊敷６丁目</t>
  </si>
  <si>
    <t>大峯団地</t>
    <rPh sb="0" eb="2">
      <t>オオミネ</t>
    </rPh>
    <rPh sb="2" eb="4">
      <t>ダンチ</t>
    </rPh>
    <phoneticPr fontId="3"/>
  </si>
  <si>
    <t>冷水町</t>
  </si>
  <si>
    <t>西伊敷７丁目</t>
  </si>
  <si>
    <t>谷山北</t>
    <rPh sb="0" eb="2">
      <t>タニヤマ</t>
    </rPh>
    <rPh sb="2" eb="3">
      <t>キタ</t>
    </rPh>
    <phoneticPr fontId="3"/>
  </si>
  <si>
    <t>小松原</t>
    <rPh sb="0" eb="3">
      <t>コマツバラ</t>
    </rPh>
    <phoneticPr fontId="3"/>
  </si>
  <si>
    <t>小松原１丁目</t>
  </si>
  <si>
    <t>郡元・鴨池</t>
    <rPh sb="0" eb="2">
      <t>コオリモト</t>
    </rPh>
    <rPh sb="3" eb="5">
      <t>カモイケ</t>
    </rPh>
    <phoneticPr fontId="3"/>
  </si>
  <si>
    <t>新栄</t>
    <rPh sb="0" eb="2">
      <t>シンエイ</t>
    </rPh>
    <phoneticPr fontId="3"/>
  </si>
  <si>
    <t>新栄町</t>
    <rPh sb="0" eb="1">
      <t>シン</t>
    </rPh>
    <rPh sb="1" eb="2">
      <t>サカ</t>
    </rPh>
    <rPh sb="2" eb="3">
      <t>マチ</t>
    </rPh>
    <phoneticPr fontId="3"/>
  </si>
  <si>
    <t>西別府町</t>
    <rPh sb="0" eb="3">
      <t>ニシベップ</t>
    </rPh>
    <rPh sb="3" eb="4">
      <t>チョウ</t>
    </rPh>
    <phoneticPr fontId="3"/>
  </si>
  <si>
    <t>大竜町</t>
  </si>
  <si>
    <t>小松原２丁目</t>
  </si>
  <si>
    <t>南郡元町</t>
  </si>
  <si>
    <t>下竜尾町</t>
    <rPh sb="0" eb="1">
      <t>シモ</t>
    </rPh>
    <rPh sb="1" eb="2">
      <t>タツ</t>
    </rPh>
    <rPh sb="2" eb="3">
      <t>オ</t>
    </rPh>
    <rPh sb="3" eb="4">
      <t>マチ</t>
    </rPh>
    <phoneticPr fontId="3"/>
  </si>
  <si>
    <t>花野</t>
    <rPh sb="0" eb="1">
      <t>ハナ</t>
    </rPh>
    <rPh sb="1" eb="2">
      <t>ノ</t>
    </rPh>
    <phoneticPr fontId="3"/>
  </si>
  <si>
    <t>緑ヶ丘町</t>
  </si>
  <si>
    <t>東郡元町</t>
  </si>
  <si>
    <t>岡之原町</t>
  </si>
  <si>
    <t>東谷山</t>
    <rPh sb="0" eb="1">
      <t>ヒガシ</t>
    </rPh>
    <rPh sb="1" eb="3">
      <t>タニヤマ</t>
    </rPh>
    <phoneticPr fontId="3"/>
  </si>
  <si>
    <t>東谷山１丁目</t>
  </si>
  <si>
    <t>武岡・明和</t>
  </si>
  <si>
    <t>武岡</t>
    <phoneticPr fontId="3"/>
  </si>
  <si>
    <t>武岡１丁目</t>
  </si>
  <si>
    <t>清水</t>
    <rPh sb="0" eb="2">
      <t>シミズ</t>
    </rPh>
    <phoneticPr fontId="3"/>
  </si>
  <si>
    <t>上竜尾町</t>
    <rPh sb="0" eb="1">
      <t>ウエ</t>
    </rPh>
    <rPh sb="1" eb="2">
      <t>タツ</t>
    </rPh>
    <rPh sb="2" eb="3">
      <t>オ</t>
    </rPh>
    <rPh sb="3" eb="4">
      <t>マチ</t>
    </rPh>
    <phoneticPr fontId="3"/>
  </si>
  <si>
    <t>花野光ヶ丘１丁目</t>
    <phoneticPr fontId="3"/>
  </si>
  <si>
    <t>姶良・伊集院</t>
    <rPh sb="0" eb="2">
      <t>アイラ</t>
    </rPh>
    <rPh sb="3" eb="6">
      <t>イジュウイン</t>
    </rPh>
    <phoneticPr fontId="3"/>
  </si>
  <si>
    <t>東谷山２丁目</t>
  </si>
  <si>
    <t>県庁周辺</t>
    <rPh sb="0" eb="2">
      <t>ケンチョウ</t>
    </rPh>
    <rPh sb="2" eb="4">
      <t>シュウヘン</t>
    </rPh>
    <phoneticPr fontId="3"/>
  </si>
  <si>
    <t>三和町</t>
    <rPh sb="0" eb="2">
      <t>サンワ</t>
    </rPh>
    <rPh sb="2" eb="3">
      <t>マチ</t>
    </rPh>
    <phoneticPr fontId="3"/>
  </si>
  <si>
    <t>武岡２丁目</t>
  </si>
  <si>
    <t>池之上町</t>
    <rPh sb="0" eb="3">
      <t>イケノウエ</t>
    </rPh>
    <rPh sb="3" eb="4">
      <t>マチ</t>
    </rPh>
    <phoneticPr fontId="3"/>
  </si>
  <si>
    <t>花野光ヶ丘２丁目</t>
    <phoneticPr fontId="3"/>
  </si>
  <si>
    <t>東谷山３丁目</t>
  </si>
  <si>
    <t>真砂本町</t>
  </si>
  <si>
    <t>武岡３丁目</t>
  </si>
  <si>
    <t>稲荷町</t>
    <rPh sb="0" eb="2">
      <t>イナリ</t>
    </rPh>
    <rPh sb="2" eb="3">
      <t>マチ</t>
    </rPh>
    <phoneticPr fontId="3"/>
  </si>
  <si>
    <t>東谷山４丁目</t>
  </si>
  <si>
    <t>真砂町</t>
  </si>
  <si>
    <t>武岡４丁目</t>
  </si>
  <si>
    <t>清水町</t>
  </si>
  <si>
    <t>＜リビングかごしま部数計＞</t>
    <rPh sb="9" eb="11">
      <t>ブスウ</t>
    </rPh>
    <rPh sb="11" eb="12">
      <t>ケイ</t>
    </rPh>
    <phoneticPr fontId="3"/>
  </si>
  <si>
    <t>東谷山５丁目</t>
  </si>
  <si>
    <t>鴨池新町</t>
    <rPh sb="0" eb="2">
      <t>カモイケ</t>
    </rPh>
    <rPh sb="2" eb="4">
      <t>シンマチ</t>
    </rPh>
    <phoneticPr fontId="3"/>
  </si>
  <si>
    <t>武岡５丁目</t>
  </si>
  <si>
    <t>吉野</t>
    <rPh sb="0" eb="2">
      <t>ヨシノ</t>
    </rPh>
    <phoneticPr fontId="3"/>
  </si>
  <si>
    <t>大明ヶ丘</t>
    <rPh sb="0" eb="1">
      <t>ダイ</t>
    </rPh>
    <rPh sb="1" eb="2">
      <t>メイ</t>
    </rPh>
    <rPh sb="3" eb="4">
      <t>オカ</t>
    </rPh>
    <phoneticPr fontId="3"/>
  </si>
  <si>
    <t>大明ヶ丘１丁目</t>
  </si>
  <si>
    <t>週</t>
    <rPh sb="0" eb="1">
      <t>シュウ</t>
    </rPh>
    <phoneticPr fontId="3"/>
  </si>
  <si>
    <t>鹿</t>
    <rPh sb="0" eb="1">
      <t>シカ</t>
    </rPh>
    <phoneticPr fontId="3"/>
  </si>
  <si>
    <t>姶</t>
    <rPh sb="0" eb="1">
      <t>アイ</t>
    </rPh>
    <phoneticPr fontId="3"/>
  </si>
  <si>
    <t>合計</t>
    <rPh sb="0" eb="2">
      <t>ゴウケイ</t>
    </rPh>
    <phoneticPr fontId="3"/>
  </si>
  <si>
    <t>東谷山６丁目</t>
  </si>
  <si>
    <t>与次郎２丁目</t>
    <rPh sb="0" eb="1">
      <t>ヨ</t>
    </rPh>
    <rPh sb="1" eb="3">
      <t>ジロウ</t>
    </rPh>
    <phoneticPr fontId="3"/>
  </si>
  <si>
    <t>武岡６丁目</t>
  </si>
  <si>
    <t>大明ヶ丘２丁目</t>
  </si>
  <si>
    <t>○</t>
    <phoneticPr fontId="3"/>
  </si>
  <si>
    <t>東谷山７丁目</t>
  </si>
  <si>
    <t>大明ヶ丘３丁目</t>
  </si>
  <si>
    <t>郡元</t>
    <phoneticPr fontId="3"/>
  </si>
  <si>
    <t>郡元１丁目</t>
  </si>
  <si>
    <t>明和</t>
    <rPh sb="0" eb="2">
      <t>メイワ</t>
    </rPh>
    <phoneticPr fontId="3"/>
  </si>
  <si>
    <t>明和１丁目</t>
  </si>
  <si>
    <t>坂元</t>
  </si>
  <si>
    <t>西坂元町</t>
  </si>
  <si>
    <t>郡元２丁目</t>
  </si>
  <si>
    <t>明和２丁目</t>
  </si>
  <si>
    <t>坂元町</t>
  </si>
  <si>
    <t>吉野町</t>
    <rPh sb="0" eb="2">
      <t>ヨシノ</t>
    </rPh>
    <rPh sb="2" eb="3">
      <t>マチ</t>
    </rPh>
    <phoneticPr fontId="3"/>
  </si>
  <si>
    <t>中山・皇徳寺台</t>
    <rPh sb="0" eb="2">
      <t>チュウザン</t>
    </rPh>
    <rPh sb="3" eb="7">
      <t>コウトクジダイ</t>
    </rPh>
    <phoneticPr fontId="3"/>
  </si>
  <si>
    <t>中山</t>
    <phoneticPr fontId="3"/>
  </si>
  <si>
    <t>希望ヶ丘</t>
    <rPh sb="0" eb="2">
      <t>キボウ</t>
    </rPh>
    <phoneticPr fontId="3"/>
  </si>
  <si>
    <t>郡元３丁目</t>
  </si>
  <si>
    <t>明和３丁目</t>
  </si>
  <si>
    <t>東坂元１丁目</t>
  </si>
  <si>
    <t>自由ヶ丘１丁目</t>
    <phoneticPr fontId="3"/>
  </si>
  <si>
    <t>明和４丁目</t>
  </si>
  <si>
    <t>東坂元２丁目</t>
  </si>
  <si>
    <t>自由ヶ丘２丁目</t>
    <phoneticPr fontId="3"/>
  </si>
  <si>
    <t>鴨池</t>
    <rPh sb="0" eb="2">
      <t>カモイケ</t>
    </rPh>
    <phoneticPr fontId="3"/>
  </si>
  <si>
    <t>鴨池１丁目</t>
  </si>
  <si>
    <t>明和５丁目</t>
  </si>
  <si>
    <t>東坂元３丁目</t>
  </si>
  <si>
    <t>清和１丁目</t>
  </si>
  <si>
    <t>鴨池２丁目</t>
  </si>
  <si>
    <t>東坂元４丁目</t>
  </si>
  <si>
    <t>清和２丁目</t>
  </si>
  <si>
    <t>花棚</t>
    <rPh sb="0" eb="1">
      <t>ハナ</t>
    </rPh>
    <rPh sb="1" eb="2">
      <t>タナ</t>
    </rPh>
    <phoneticPr fontId="3"/>
  </si>
  <si>
    <t>吉野１丁目</t>
    <rPh sb="3" eb="5">
      <t>チョウメ</t>
    </rPh>
    <phoneticPr fontId="3"/>
  </si>
  <si>
    <t>清和３丁目</t>
    <rPh sb="0" eb="2">
      <t>セイワ</t>
    </rPh>
    <rPh sb="3" eb="5">
      <t>チョウメ</t>
    </rPh>
    <phoneticPr fontId="3"/>
  </si>
  <si>
    <t>原良・城西</t>
    <rPh sb="0" eb="1">
      <t>ハラ</t>
    </rPh>
    <rPh sb="1" eb="2">
      <t>ヨ</t>
    </rPh>
    <rPh sb="3" eb="5">
      <t>ジョウセイ</t>
    </rPh>
    <phoneticPr fontId="3"/>
  </si>
  <si>
    <t>原良</t>
    <rPh sb="0" eb="1">
      <t>ハラ</t>
    </rPh>
    <rPh sb="1" eb="2">
      <t>ヨ</t>
    </rPh>
    <phoneticPr fontId="3"/>
  </si>
  <si>
    <t>原良町</t>
  </si>
  <si>
    <t>玉里団地</t>
    <rPh sb="2" eb="4">
      <t>ダンチ</t>
    </rPh>
    <phoneticPr fontId="3"/>
  </si>
  <si>
    <t>玉里団地１丁目</t>
  </si>
  <si>
    <t>吉野２丁目</t>
    <rPh sb="0" eb="2">
      <t>ヨシノ</t>
    </rPh>
    <rPh sb="3" eb="5">
      <t>チョウメ</t>
    </rPh>
    <phoneticPr fontId="3"/>
  </si>
  <si>
    <t>清和４丁目</t>
    <rPh sb="0" eb="2">
      <t>セイワ</t>
    </rPh>
    <rPh sb="3" eb="5">
      <t>チョウメ</t>
    </rPh>
    <phoneticPr fontId="3"/>
  </si>
  <si>
    <t>唐湊</t>
    <rPh sb="0" eb="2">
      <t>トソ</t>
    </rPh>
    <phoneticPr fontId="3"/>
  </si>
  <si>
    <t>唐湊住宅</t>
    <rPh sb="2" eb="4">
      <t>ジュウタク</t>
    </rPh>
    <phoneticPr fontId="3"/>
  </si>
  <si>
    <t>唐湊１丁目</t>
  </si>
  <si>
    <t>原良１丁目</t>
    <rPh sb="3" eb="5">
      <t>チョウメ</t>
    </rPh>
    <phoneticPr fontId="3"/>
  </si>
  <si>
    <t>玉里団地２丁目</t>
  </si>
  <si>
    <t>中山１丁目</t>
    <phoneticPr fontId="3"/>
  </si>
  <si>
    <t>唐湊２丁目</t>
  </si>
  <si>
    <t>原良２丁目</t>
    <rPh sb="3" eb="5">
      <t>チョウメ</t>
    </rPh>
    <phoneticPr fontId="3"/>
  </si>
  <si>
    <t>玉里団地３丁目</t>
  </si>
  <si>
    <t>吉野４丁目</t>
    <rPh sb="0" eb="2">
      <t>ヨシノ</t>
    </rPh>
    <rPh sb="3" eb="5">
      <t>チョウメ</t>
    </rPh>
    <phoneticPr fontId="3"/>
  </si>
  <si>
    <t>中山２丁目</t>
    <phoneticPr fontId="3"/>
  </si>
  <si>
    <t>唐湊３丁目</t>
  </si>
  <si>
    <t>原良３丁目</t>
    <rPh sb="3" eb="5">
      <t>チョウメ</t>
    </rPh>
    <phoneticPr fontId="3"/>
  </si>
  <si>
    <t>若葉町</t>
  </si>
  <si>
    <t>中山町</t>
    <rPh sb="2" eb="3">
      <t>マチ</t>
    </rPh>
    <phoneticPr fontId="3"/>
  </si>
  <si>
    <t>唐湊４丁目</t>
  </si>
  <si>
    <t>原良４丁目</t>
    <rPh sb="3" eb="5">
      <t>チョウメ</t>
    </rPh>
    <phoneticPr fontId="3"/>
  </si>
  <si>
    <t>川上</t>
    <rPh sb="0" eb="2">
      <t>カワカミ</t>
    </rPh>
    <phoneticPr fontId="3"/>
  </si>
  <si>
    <t>川上町</t>
    <rPh sb="0" eb="2">
      <t>カワカミ</t>
    </rPh>
    <phoneticPr fontId="3"/>
  </si>
  <si>
    <t>原良５丁目</t>
    <rPh sb="3" eb="5">
      <t>チョウメ</t>
    </rPh>
    <phoneticPr fontId="3"/>
  </si>
  <si>
    <t>草牟田</t>
  </si>
  <si>
    <t>新照院町</t>
  </si>
  <si>
    <t>下田町</t>
    <rPh sb="0" eb="2">
      <t>シモダ</t>
    </rPh>
    <rPh sb="2" eb="3">
      <t>マチ</t>
    </rPh>
    <phoneticPr fontId="3"/>
  </si>
  <si>
    <t>皇徳寺台</t>
    <rPh sb="3" eb="4">
      <t>ダイ</t>
    </rPh>
    <phoneticPr fontId="3"/>
  </si>
  <si>
    <t>郡元町</t>
    <rPh sb="2" eb="3">
      <t>マチ</t>
    </rPh>
    <phoneticPr fontId="3"/>
  </si>
  <si>
    <t>郡元町</t>
  </si>
  <si>
    <t>原良６丁目</t>
    <rPh sb="3" eb="5">
      <t>チョウメ</t>
    </rPh>
    <phoneticPr fontId="3"/>
  </si>
  <si>
    <t>皇徳寺台１丁目</t>
  </si>
  <si>
    <t>原良７丁目</t>
    <rPh sb="3" eb="5">
      <t>チョウメ</t>
    </rPh>
    <phoneticPr fontId="3"/>
  </si>
  <si>
    <t>草牟田２丁目</t>
  </si>
  <si>
    <t>皇徳寺台２丁目</t>
  </si>
  <si>
    <t>荒田</t>
    <phoneticPr fontId="3"/>
  </si>
  <si>
    <t>荒田八幡</t>
    <rPh sb="0" eb="2">
      <t>アラタ</t>
    </rPh>
    <rPh sb="2" eb="4">
      <t>ハチマン</t>
    </rPh>
    <phoneticPr fontId="3"/>
  </si>
  <si>
    <t>下荒田１丁目</t>
  </si>
  <si>
    <t>永吉１丁目</t>
  </si>
  <si>
    <t>草牟田町</t>
  </si>
  <si>
    <t>皇徳寺台３丁目</t>
  </si>
  <si>
    <t>下荒田２丁目</t>
  </si>
  <si>
    <t>永吉２丁目</t>
  </si>
  <si>
    <t>皇徳寺台４丁目</t>
  </si>
  <si>
    <t>下荒田３丁目</t>
  </si>
  <si>
    <t>永吉３丁目</t>
  </si>
  <si>
    <t>城山団地</t>
    <rPh sb="0" eb="2">
      <t>シロヤマ</t>
    </rPh>
    <rPh sb="2" eb="4">
      <t>ダンチ</t>
    </rPh>
    <phoneticPr fontId="3"/>
  </si>
  <si>
    <t>城山１丁目</t>
  </si>
  <si>
    <t>広告主</t>
    <rPh sb="0" eb="3">
      <t>コウコクヌシ</t>
    </rPh>
    <phoneticPr fontId="3"/>
  </si>
  <si>
    <t>皇徳寺台５丁目</t>
  </si>
  <si>
    <t>下荒田４丁目</t>
  </si>
  <si>
    <t>城山２丁目</t>
  </si>
  <si>
    <t>様</t>
    <rPh sb="0" eb="1">
      <t>サマ</t>
    </rPh>
    <phoneticPr fontId="3"/>
  </si>
  <si>
    <t>天保山町</t>
  </si>
  <si>
    <t>城西</t>
    <phoneticPr fontId="3"/>
  </si>
  <si>
    <t>薬師１丁目</t>
  </si>
  <si>
    <t>玉里町</t>
    <rPh sb="0" eb="1">
      <t>タマ</t>
    </rPh>
    <rPh sb="1" eb="2">
      <t>サト</t>
    </rPh>
    <rPh sb="2" eb="3">
      <t>マチ</t>
    </rPh>
    <phoneticPr fontId="3"/>
  </si>
  <si>
    <t>代理店</t>
    <rPh sb="0" eb="3">
      <t>ダイリテン</t>
    </rPh>
    <phoneticPr fontId="3"/>
  </si>
  <si>
    <t>ご担当者</t>
    <rPh sb="1" eb="4">
      <t>タントウシャ</t>
    </rPh>
    <phoneticPr fontId="3"/>
  </si>
  <si>
    <t>薬師２丁目</t>
  </si>
  <si>
    <t>星ヶ峯</t>
  </si>
  <si>
    <t>星ヶ峯１丁目</t>
  </si>
  <si>
    <t>騎射場</t>
    <rPh sb="0" eb="3">
      <t>キシャバ</t>
    </rPh>
    <phoneticPr fontId="3"/>
  </si>
  <si>
    <t>荒田１丁目</t>
    <phoneticPr fontId="3"/>
  </si>
  <si>
    <t>チラシタイトル</t>
    <phoneticPr fontId="3"/>
  </si>
  <si>
    <t>チラシサイズ</t>
    <phoneticPr fontId="3"/>
  </si>
  <si>
    <t>星ヶ峯２丁目</t>
  </si>
  <si>
    <t>荒田２丁目</t>
    <phoneticPr fontId="3"/>
  </si>
  <si>
    <t>常盤１丁目</t>
    <rPh sb="0" eb="2">
      <t>トキワ</t>
    </rPh>
    <rPh sb="3" eb="5">
      <t>チョウメ</t>
    </rPh>
    <phoneticPr fontId="3"/>
  </si>
  <si>
    <t>星ヶ峯３丁目</t>
  </si>
  <si>
    <t>常盤２丁目</t>
    <rPh sb="0" eb="2">
      <t>トキワ</t>
    </rPh>
    <rPh sb="3" eb="5">
      <t>チョウメ</t>
    </rPh>
    <phoneticPr fontId="3"/>
  </si>
  <si>
    <t>発行号</t>
    <rPh sb="0" eb="2">
      <t>ハッコウ</t>
    </rPh>
    <rPh sb="2" eb="3">
      <t>ゴウ</t>
    </rPh>
    <phoneticPr fontId="3"/>
  </si>
  <si>
    <t>リビングかごしま</t>
    <phoneticPr fontId="3"/>
  </si>
  <si>
    <t>折込部数</t>
    <rPh sb="0" eb="2">
      <t>オリコミ</t>
    </rPh>
    <rPh sb="2" eb="4">
      <t>ブスウ</t>
    </rPh>
    <phoneticPr fontId="3"/>
  </si>
  <si>
    <t>星ヶ峯４丁目</t>
  </si>
  <si>
    <t>鷹師１丁目</t>
  </si>
  <si>
    <t>星ヶ峯５丁目</t>
  </si>
  <si>
    <t>鷹師２丁目</t>
  </si>
  <si>
    <t>搬入部数</t>
    <rPh sb="0" eb="2">
      <t>ハンニュウ</t>
    </rPh>
    <rPh sb="2" eb="4">
      <t>ブスウ</t>
    </rPh>
    <phoneticPr fontId="3"/>
  </si>
  <si>
    <t>星ヶ峯６丁目</t>
    <phoneticPr fontId="3"/>
  </si>
  <si>
    <t>城西１丁目</t>
  </si>
  <si>
    <t>城西２丁目</t>
  </si>
  <si>
    <t>城西３丁目</t>
  </si>
  <si>
    <t>牟礼岡1丁目</t>
    <rPh sb="4" eb="6">
      <t>チョウメ</t>
    </rPh>
    <phoneticPr fontId="3"/>
  </si>
  <si>
    <t>牟礼岡2丁目</t>
    <rPh sb="4" eb="6">
      <t>チョウメ</t>
    </rPh>
    <phoneticPr fontId="3"/>
  </si>
  <si>
    <t>牟礼岡3丁目</t>
    <rPh sb="4" eb="6">
      <t>チョウメ</t>
    </rPh>
    <phoneticPr fontId="3"/>
  </si>
  <si>
    <t>東餅田</t>
    <rPh sb="0" eb="1">
      <t>ヒガシ</t>
    </rPh>
    <rPh sb="1" eb="2">
      <t>モチ</t>
    </rPh>
    <rPh sb="2" eb="3">
      <t>タ</t>
    </rPh>
    <phoneticPr fontId="3"/>
  </si>
  <si>
    <t>西餅田</t>
    <rPh sb="0" eb="1">
      <t>ニシ</t>
    </rPh>
    <rPh sb="1" eb="2">
      <t>モチ</t>
    </rPh>
    <rPh sb="2" eb="3">
      <t>タ</t>
    </rPh>
    <phoneticPr fontId="3"/>
  </si>
  <si>
    <t>宮島町</t>
    <rPh sb="0" eb="2">
      <t>ミヤジマ</t>
    </rPh>
    <rPh sb="2" eb="3">
      <t>チョウ</t>
    </rPh>
    <phoneticPr fontId="3"/>
  </si>
  <si>
    <t>西宮島町</t>
    <rPh sb="0" eb="1">
      <t>ニシ</t>
    </rPh>
    <rPh sb="1" eb="3">
      <t>ミヤジマ</t>
    </rPh>
    <rPh sb="3" eb="4">
      <t>チョウ</t>
    </rPh>
    <phoneticPr fontId="3"/>
  </si>
  <si>
    <t>松原町１丁目</t>
    <rPh sb="0" eb="3">
      <t>マツバラチョウ</t>
    </rPh>
    <rPh sb="4" eb="6">
      <t>チョウメ</t>
    </rPh>
    <phoneticPr fontId="3"/>
  </si>
  <si>
    <t>松原町２丁目</t>
    <rPh sb="0" eb="3">
      <t>マツバラチョウ</t>
    </rPh>
    <rPh sb="4" eb="6">
      <t>チョウメ</t>
    </rPh>
    <phoneticPr fontId="3"/>
  </si>
  <si>
    <t>松原町３丁目</t>
    <rPh sb="0" eb="3">
      <t>マツバラチョウ</t>
    </rPh>
    <rPh sb="4" eb="6">
      <t>チョウメ</t>
    </rPh>
    <phoneticPr fontId="3"/>
  </si>
  <si>
    <t>平松</t>
    <rPh sb="0" eb="2">
      <t>ヒラマツ</t>
    </rPh>
    <phoneticPr fontId="3"/>
  </si>
  <si>
    <t>池島町</t>
    <rPh sb="0" eb="2">
      <t>イケジマ</t>
    </rPh>
    <rPh sb="2" eb="3">
      <t>チョウ</t>
    </rPh>
    <phoneticPr fontId="3"/>
  </si>
  <si>
    <t>永池町</t>
    <rPh sb="0" eb="1">
      <t>ナガ</t>
    </rPh>
    <rPh sb="1" eb="2">
      <t>イケ</t>
    </rPh>
    <rPh sb="2" eb="3">
      <t>マチ</t>
    </rPh>
    <phoneticPr fontId="3"/>
  </si>
  <si>
    <t>脇元</t>
    <rPh sb="0" eb="1">
      <t>ワキ</t>
    </rPh>
    <rPh sb="1" eb="2">
      <t>モト</t>
    </rPh>
    <phoneticPr fontId="3"/>
  </si>
  <si>
    <t>犬迫町河頭</t>
    <rPh sb="0" eb="1">
      <t>イヌ</t>
    </rPh>
    <rPh sb="1" eb="2">
      <t>サコ</t>
    </rPh>
    <rPh sb="2" eb="3">
      <t>マチ</t>
    </rPh>
    <rPh sb="3" eb="4">
      <t>カワ</t>
    </rPh>
    <rPh sb="4" eb="5">
      <t>アタマ</t>
    </rPh>
    <phoneticPr fontId="3"/>
  </si>
  <si>
    <t>鍋倉</t>
    <rPh sb="0" eb="1">
      <t>ナベ</t>
    </rPh>
    <rPh sb="1" eb="2">
      <t>クラ</t>
    </rPh>
    <phoneticPr fontId="3"/>
  </si>
  <si>
    <t>小山田町河頭</t>
    <rPh sb="0" eb="2">
      <t>コヤマ</t>
    </rPh>
    <rPh sb="2" eb="3">
      <t>タ</t>
    </rPh>
    <rPh sb="3" eb="4">
      <t>マチ</t>
    </rPh>
    <rPh sb="4" eb="5">
      <t>カワ</t>
    </rPh>
    <rPh sb="5" eb="6">
      <t>カシラ</t>
    </rPh>
    <phoneticPr fontId="3"/>
  </si>
  <si>
    <t>三拾町</t>
    <rPh sb="0" eb="1">
      <t>サン</t>
    </rPh>
    <rPh sb="1" eb="2">
      <t>ヒロ</t>
    </rPh>
    <rPh sb="2" eb="3">
      <t>チョウ</t>
    </rPh>
    <phoneticPr fontId="3"/>
  </si>
  <si>
    <t>松陽台</t>
    <rPh sb="0" eb="1">
      <t>マツ</t>
    </rPh>
    <rPh sb="1" eb="2">
      <t>ヨウ</t>
    </rPh>
    <rPh sb="2" eb="3">
      <t>ダイ</t>
    </rPh>
    <phoneticPr fontId="3"/>
  </si>
  <si>
    <t>下名</t>
    <rPh sb="0" eb="1">
      <t>シモ</t>
    </rPh>
    <rPh sb="1" eb="2">
      <t>ナ</t>
    </rPh>
    <phoneticPr fontId="3"/>
  </si>
  <si>
    <t>船津</t>
    <rPh sb="0" eb="2">
      <t>フナツ</t>
    </rPh>
    <phoneticPr fontId="3"/>
  </si>
  <si>
    <t>蒲生町</t>
    <rPh sb="0" eb="3">
      <t>カモウチョウ</t>
    </rPh>
    <phoneticPr fontId="3"/>
  </si>
  <si>
    <t>加治木町木田</t>
    <rPh sb="0" eb="3">
      <t>カジキ</t>
    </rPh>
    <rPh sb="3" eb="4">
      <t>チョウ</t>
    </rPh>
    <rPh sb="4" eb="6">
      <t>キダ</t>
    </rPh>
    <phoneticPr fontId="3"/>
  </si>
  <si>
    <r>
      <rPr>
        <b/>
        <sz val="11"/>
        <color indexed="40"/>
        <rFont val="ＭＳ Ｐゴシック"/>
        <family val="3"/>
        <charset val="128"/>
      </rPr>
      <t>※1</t>
    </r>
    <r>
      <rPr>
        <sz val="11"/>
        <color theme="1"/>
        <rFont val="ＭＳ Ｐゴシック"/>
        <family val="3"/>
        <charset val="128"/>
        <scheme val="minor"/>
      </rPr>
      <t>　北　薩</t>
    </r>
    <rPh sb="3" eb="4">
      <t>キタ</t>
    </rPh>
    <phoneticPr fontId="3"/>
  </si>
  <si>
    <t>平佐</t>
    <rPh sb="0" eb="1">
      <t>ヒラ</t>
    </rPh>
    <rPh sb="1" eb="2">
      <t>サ</t>
    </rPh>
    <phoneticPr fontId="3"/>
  </si>
  <si>
    <t>向田町周辺</t>
    <rPh sb="0" eb="1">
      <t>ム</t>
    </rPh>
    <rPh sb="1" eb="2">
      <t>タ</t>
    </rPh>
    <rPh sb="2" eb="3">
      <t>マチ</t>
    </rPh>
    <rPh sb="3" eb="5">
      <t>シュウヘン</t>
    </rPh>
    <phoneticPr fontId="3"/>
  </si>
  <si>
    <t>つつじヶ丘</t>
    <rPh sb="4" eb="5">
      <t>オカ</t>
    </rPh>
    <phoneticPr fontId="3"/>
  </si>
  <si>
    <t>上川内</t>
    <rPh sb="0" eb="1">
      <t>ウエ</t>
    </rPh>
    <rPh sb="1" eb="3">
      <t>センダイ</t>
    </rPh>
    <phoneticPr fontId="3"/>
  </si>
  <si>
    <t>妙円寺１丁目</t>
    <rPh sb="0" eb="3">
      <t>ミョウエンジ</t>
    </rPh>
    <rPh sb="4" eb="6">
      <t>チョウメ</t>
    </rPh>
    <phoneticPr fontId="3"/>
  </si>
  <si>
    <t>永利・勝目</t>
    <rPh sb="0" eb="2">
      <t>ナガトシ</t>
    </rPh>
    <rPh sb="3" eb="4">
      <t>カツ</t>
    </rPh>
    <rPh sb="4" eb="5">
      <t>メ</t>
    </rPh>
    <phoneticPr fontId="3"/>
  </si>
  <si>
    <t>妙円寺２丁目</t>
    <rPh sb="0" eb="3">
      <t>ミョウエンジ</t>
    </rPh>
    <rPh sb="4" eb="6">
      <t>チョウメ</t>
    </rPh>
    <phoneticPr fontId="3"/>
  </si>
  <si>
    <t>妙円寺３丁目</t>
    <rPh sb="4" eb="6">
      <t>チョウメ</t>
    </rPh>
    <phoneticPr fontId="3"/>
  </si>
  <si>
    <t>谷山中央７丁目</t>
    <phoneticPr fontId="3"/>
  </si>
  <si>
    <t>いちき串木野</t>
    <phoneticPr fontId="3"/>
  </si>
  <si>
    <t>郡</t>
    <rPh sb="0" eb="1">
      <t>コオリ</t>
    </rPh>
    <phoneticPr fontId="3"/>
  </si>
  <si>
    <t>郡１丁目</t>
    <rPh sb="0" eb="1">
      <t>コオリ</t>
    </rPh>
    <rPh sb="2" eb="4">
      <t>チョウメ</t>
    </rPh>
    <phoneticPr fontId="3"/>
  </si>
  <si>
    <t>郡２丁目</t>
    <rPh sb="0" eb="1">
      <t>コオリ</t>
    </rPh>
    <rPh sb="2" eb="4">
      <t>チョウメ</t>
    </rPh>
    <phoneticPr fontId="3"/>
  </si>
  <si>
    <t>猪鹿倉１丁目</t>
    <rPh sb="0" eb="1">
      <t>イノシシ</t>
    </rPh>
    <rPh sb="1" eb="2">
      <t>シカ</t>
    </rPh>
    <rPh sb="2" eb="3">
      <t>クラ</t>
    </rPh>
    <rPh sb="4" eb="6">
      <t>チョウメ</t>
    </rPh>
    <phoneticPr fontId="3"/>
  </si>
  <si>
    <t>西谷山３丁目</t>
    <phoneticPr fontId="3"/>
  </si>
  <si>
    <t>下谷口</t>
    <rPh sb="0" eb="3">
      <t>シモタニグチ</t>
    </rPh>
    <phoneticPr fontId="3"/>
  </si>
  <si>
    <t>徳重</t>
    <rPh sb="0" eb="2">
      <t>トクシゲ</t>
    </rPh>
    <phoneticPr fontId="3"/>
  </si>
  <si>
    <t>五ヶ別府町</t>
    <rPh sb="0" eb="5">
      <t>ゴカベップチョウ</t>
    </rPh>
    <phoneticPr fontId="3"/>
  </si>
  <si>
    <t>徳重１丁目</t>
    <rPh sb="0" eb="2">
      <t>トクシゲ</t>
    </rPh>
    <rPh sb="3" eb="5">
      <t>チョウメ</t>
    </rPh>
    <phoneticPr fontId="3"/>
  </si>
  <si>
    <t>徳重２丁目</t>
    <rPh sb="0" eb="2">
      <t>トクシゲ</t>
    </rPh>
    <rPh sb="3" eb="5">
      <t>チョウメ</t>
    </rPh>
    <phoneticPr fontId="3"/>
  </si>
  <si>
    <t>徳重３丁目</t>
    <rPh sb="0" eb="2">
      <t>トクシゲ</t>
    </rPh>
    <rPh sb="3" eb="5">
      <t>チョウメ</t>
    </rPh>
    <phoneticPr fontId="3"/>
  </si>
  <si>
    <t>皷川町</t>
    <phoneticPr fontId="3"/>
  </si>
  <si>
    <t>北薩</t>
    <rPh sb="0" eb="1">
      <t>キタ</t>
    </rPh>
    <rPh sb="1" eb="2">
      <t>サツ</t>
    </rPh>
    <phoneticPr fontId="3"/>
  </si>
  <si>
    <t>第１・２・４・５週　</t>
    <rPh sb="0" eb="1">
      <t>ダイ</t>
    </rPh>
    <rPh sb="8" eb="9">
      <t>シュウ</t>
    </rPh>
    <phoneticPr fontId="3"/>
  </si>
  <si>
    <t>大石様川西部</t>
    <rPh sb="0" eb="3">
      <t>オオイシサマ</t>
    </rPh>
    <rPh sb="3" eb="4">
      <t>カワ</t>
    </rPh>
    <rPh sb="4" eb="6">
      <t>セイブ</t>
    </rPh>
    <phoneticPr fontId="3"/>
  </si>
  <si>
    <t xml:space="preserve">第 ３ 週    </t>
    <rPh sb="0" eb="1">
      <t>ダイ</t>
    </rPh>
    <rPh sb="4" eb="5">
      <t>シュウ</t>
    </rPh>
    <phoneticPr fontId="3"/>
  </si>
  <si>
    <t>柿之迫・中別府</t>
    <rPh sb="0" eb="1">
      <t>カキ</t>
    </rPh>
    <rPh sb="1" eb="2">
      <t>ノ</t>
    </rPh>
    <rPh sb="2" eb="3">
      <t>サコ</t>
    </rPh>
    <rPh sb="4" eb="5">
      <t>ナカ</t>
    </rPh>
    <rPh sb="5" eb="7">
      <t>ベップ</t>
    </rPh>
    <phoneticPr fontId="3"/>
  </si>
  <si>
    <t>吉野小周辺</t>
    <rPh sb="0" eb="2">
      <t>ヨシノ</t>
    </rPh>
    <rPh sb="2" eb="3">
      <t>ショウ</t>
    </rPh>
    <rPh sb="3" eb="5">
      <t>シュウヘン</t>
    </rPh>
    <phoneticPr fontId="3"/>
  </si>
  <si>
    <r>
      <rPr>
        <b/>
        <sz val="10"/>
        <color indexed="40"/>
        <rFont val="ＭＳ Ｐゴシック"/>
        <family val="3"/>
        <charset val="128"/>
      </rPr>
      <t>※1</t>
    </r>
    <r>
      <rPr>
        <sz val="10"/>
        <rFont val="ＭＳ Ｐゴシック"/>
        <family val="3"/>
        <charset val="128"/>
      </rPr>
      <t>北薩地区は第3週のみ発行。</t>
    </r>
    <rPh sb="9" eb="10">
      <t>シュウ</t>
    </rPh>
    <phoneticPr fontId="3"/>
  </si>
  <si>
    <t>吉野中周辺</t>
    <rPh sb="0" eb="2">
      <t>ヨシノ</t>
    </rPh>
    <rPh sb="2" eb="3">
      <t>ナカ</t>
    </rPh>
    <rPh sb="3" eb="5">
      <t>シュウヘン</t>
    </rPh>
    <phoneticPr fontId="3"/>
  </si>
  <si>
    <t>吉野３丁目</t>
    <rPh sb="0" eb="2">
      <t>ヨシノ</t>
    </rPh>
    <rPh sb="3" eb="5">
      <t>チョウメ</t>
    </rPh>
    <phoneticPr fontId="3"/>
  </si>
  <si>
    <t>新照院</t>
    <rPh sb="0" eb="1">
      <t>シン</t>
    </rPh>
    <rPh sb="1" eb="2">
      <t>テル</t>
    </rPh>
    <rPh sb="2" eb="3">
      <t>イン</t>
    </rPh>
    <phoneticPr fontId="3"/>
  </si>
  <si>
    <t>山田町</t>
    <phoneticPr fontId="3"/>
  </si>
  <si>
    <t>草牟田1丁目</t>
  </si>
  <si>
    <t>月　　　　　日号　（ＬＫ　　　　　　号）</t>
    <rPh sb="0" eb="1">
      <t>ガツ</t>
    </rPh>
    <rPh sb="6" eb="7">
      <t>ヒ</t>
    </rPh>
    <rPh sb="7" eb="8">
      <t>ゴウ</t>
    </rPh>
    <rPh sb="18" eb="19">
      <t>ゴウ</t>
    </rPh>
    <phoneticPr fontId="3"/>
  </si>
  <si>
    <t>搬入（予定）日</t>
    <rPh sb="0" eb="2">
      <t>ハンニュウ</t>
    </rPh>
    <rPh sb="3" eb="5">
      <t>ヨテイ</t>
    </rPh>
    <rPh sb="6" eb="7">
      <t>ヒ</t>
    </rPh>
    <phoneticPr fontId="3"/>
  </si>
  <si>
    <t>印刷会社</t>
    <rPh sb="0" eb="4">
      <t>インサツカイシャ</t>
    </rPh>
    <phoneticPr fontId="3"/>
  </si>
  <si>
    <t>弊社担当営業</t>
    <rPh sb="0" eb="2">
      <t>ヘイシャ</t>
    </rPh>
    <rPh sb="2" eb="6">
      <t>タントウエイギョウ</t>
    </rPh>
    <phoneticPr fontId="3"/>
  </si>
  <si>
    <t>リビングきりしま　折込申込部数表</t>
    <rPh sb="9" eb="11">
      <t>オリコミ</t>
    </rPh>
    <rPh sb="11" eb="13">
      <t>モウシコ</t>
    </rPh>
    <rPh sb="13" eb="15">
      <t>ブスウ</t>
    </rPh>
    <rPh sb="15" eb="16">
      <t>ヒョウ</t>
    </rPh>
    <phoneticPr fontId="3"/>
  </si>
  <si>
    <t>国　　分</t>
    <rPh sb="0" eb="1">
      <t>クニ</t>
    </rPh>
    <rPh sb="3" eb="4">
      <t>ブン</t>
    </rPh>
    <phoneticPr fontId="3"/>
  </si>
  <si>
    <t>福島・広瀬</t>
    <rPh sb="0" eb="2">
      <t>フクシマ</t>
    </rPh>
    <rPh sb="3" eb="5">
      <t>ヒロセ</t>
    </rPh>
    <phoneticPr fontId="3"/>
  </si>
  <si>
    <t>隼　　人</t>
    <rPh sb="0" eb="1">
      <t>ハヤブサ</t>
    </rPh>
    <rPh sb="3" eb="4">
      <t>ジン</t>
    </rPh>
    <phoneticPr fontId="3"/>
  </si>
  <si>
    <t>住吉</t>
    <rPh sb="0" eb="2">
      <t>スミヨシ</t>
    </rPh>
    <phoneticPr fontId="3"/>
  </si>
  <si>
    <t>隼人町住吉</t>
  </si>
  <si>
    <t>溝辺</t>
    <rPh sb="0" eb="2">
      <t>ミゾベ</t>
    </rPh>
    <phoneticPr fontId="3"/>
  </si>
  <si>
    <t>溝辺町</t>
    <rPh sb="0" eb="2">
      <t>ミゾベ</t>
    </rPh>
    <rPh sb="2" eb="3">
      <t>マチ</t>
    </rPh>
    <phoneticPr fontId="3"/>
  </si>
  <si>
    <t>国分福島１丁目</t>
    <rPh sb="0" eb="2">
      <t>コクブ</t>
    </rPh>
    <phoneticPr fontId="3"/>
  </si>
  <si>
    <t>見次</t>
    <rPh sb="0" eb="1">
      <t>ミ</t>
    </rPh>
    <rPh sb="1" eb="2">
      <t>ツギ</t>
    </rPh>
    <phoneticPr fontId="3"/>
  </si>
  <si>
    <t>隼人町見次</t>
    <phoneticPr fontId="3"/>
  </si>
  <si>
    <t>国分福島２丁目</t>
    <rPh sb="0" eb="2">
      <t>コクブ</t>
    </rPh>
    <phoneticPr fontId="3"/>
  </si>
  <si>
    <t>真孝</t>
    <rPh sb="0" eb="1">
      <t>マ</t>
    </rPh>
    <rPh sb="1" eb="2">
      <t>タカシ</t>
    </rPh>
    <phoneticPr fontId="3"/>
  </si>
  <si>
    <t>隼人町小田</t>
    <phoneticPr fontId="3"/>
  </si>
  <si>
    <t>牧園</t>
    <rPh sb="0" eb="2">
      <t>マキゾノ</t>
    </rPh>
    <phoneticPr fontId="3"/>
  </si>
  <si>
    <t>牧園町</t>
    <rPh sb="0" eb="3">
      <t>マキゾノチョウ</t>
    </rPh>
    <phoneticPr fontId="3"/>
  </si>
  <si>
    <t>国分福島３丁目</t>
    <rPh sb="0" eb="2">
      <t>コクブ</t>
    </rPh>
    <phoneticPr fontId="3"/>
  </si>
  <si>
    <t>隼人町真孝</t>
    <phoneticPr fontId="3"/>
  </si>
  <si>
    <t>霧島</t>
    <rPh sb="0" eb="2">
      <t>キリシマ</t>
    </rPh>
    <phoneticPr fontId="3"/>
  </si>
  <si>
    <t>霧島町</t>
    <rPh sb="0" eb="2">
      <t>キリシマ</t>
    </rPh>
    <rPh sb="2" eb="3">
      <t>チョウ</t>
    </rPh>
    <phoneticPr fontId="3"/>
  </si>
  <si>
    <t>国分広瀬１丁目</t>
    <rPh sb="0" eb="2">
      <t>コクブ</t>
    </rPh>
    <phoneticPr fontId="3"/>
  </si>
  <si>
    <t>内山田</t>
    <rPh sb="0" eb="3">
      <t>ウチヤマダ</t>
    </rPh>
    <phoneticPr fontId="3"/>
  </si>
  <si>
    <t>隼人町内山田</t>
  </si>
  <si>
    <t>国分広瀬２丁目</t>
    <rPh sb="0" eb="2">
      <t>コクブ</t>
    </rPh>
    <phoneticPr fontId="3"/>
  </si>
  <si>
    <t>隼人町内山田１丁目</t>
  </si>
  <si>
    <t>横川</t>
    <rPh sb="0" eb="2">
      <t>ヨコカワ</t>
    </rPh>
    <phoneticPr fontId="3"/>
  </si>
  <si>
    <t>横川町</t>
    <rPh sb="0" eb="2">
      <t>ヨコカワ</t>
    </rPh>
    <rPh sb="2" eb="3">
      <t>チョウ</t>
    </rPh>
    <phoneticPr fontId="3"/>
  </si>
  <si>
    <t>国分広瀬３丁目</t>
    <rPh sb="0" eb="2">
      <t>コクブ</t>
    </rPh>
    <phoneticPr fontId="3"/>
  </si>
  <si>
    <t>国分郡田</t>
    <phoneticPr fontId="3"/>
  </si>
  <si>
    <t>隼人町内山田２丁目</t>
  </si>
  <si>
    <t>国分広瀬４丁目</t>
    <rPh sb="0" eb="2">
      <t>コクブ</t>
    </rPh>
    <phoneticPr fontId="3"/>
  </si>
  <si>
    <t>国分重久</t>
    <phoneticPr fontId="3"/>
  </si>
  <si>
    <t>隼人町内山田３丁目</t>
  </si>
  <si>
    <t>加治木町</t>
    <rPh sb="0" eb="3">
      <t>カジキ</t>
    </rPh>
    <rPh sb="3" eb="4">
      <t>マチ</t>
    </rPh>
    <phoneticPr fontId="3"/>
  </si>
  <si>
    <t>隼人町内山田４丁目</t>
  </si>
  <si>
    <t>松木・野口</t>
    <rPh sb="0" eb="2">
      <t>マツキ</t>
    </rPh>
    <rPh sb="3" eb="5">
      <t>ノグチ</t>
    </rPh>
    <phoneticPr fontId="3"/>
  </si>
  <si>
    <t>国分松木町</t>
    <phoneticPr fontId="3"/>
  </si>
  <si>
    <t>国分松木東</t>
    <rPh sb="4" eb="5">
      <t>ヒガシ</t>
    </rPh>
    <phoneticPr fontId="3"/>
  </si>
  <si>
    <t>国分新町１丁目</t>
    <rPh sb="2" eb="4">
      <t>シンマチ</t>
    </rPh>
    <rPh sb="5" eb="7">
      <t>チョウメ</t>
    </rPh>
    <phoneticPr fontId="3"/>
  </si>
  <si>
    <t>国分野口町</t>
    <phoneticPr fontId="3"/>
  </si>
  <si>
    <t>国分新町２丁目</t>
    <rPh sb="2" eb="4">
      <t>シンマチ</t>
    </rPh>
    <rPh sb="5" eb="7">
      <t>チョウメ</t>
    </rPh>
    <phoneticPr fontId="3"/>
  </si>
  <si>
    <t>神宮</t>
    <rPh sb="0" eb="2">
      <t>ジングウ</t>
    </rPh>
    <phoneticPr fontId="3"/>
  </si>
  <si>
    <t>隼人町神宮１丁目</t>
  </si>
  <si>
    <t>国分野口東</t>
    <rPh sb="4" eb="5">
      <t>ヒガシ</t>
    </rPh>
    <phoneticPr fontId="3"/>
  </si>
  <si>
    <t>国分向花</t>
    <rPh sb="0" eb="2">
      <t>コクブ</t>
    </rPh>
    <rPh sb="2" eb="4">
      <t>ムケ</t>
    </rPh>
    <phoneticPr fontId="3"/>
  </si>
  <si>
    <t>国分野口西</t>
    <phoneticPr fontId="3"/>
  </si>
  <si>
    <t>国分向花町</t>
    <rPh sb="0" eb="2">
      <t>コクブ</t>
    </rPh>
    <rPh sb="2" eb="4">
      <t>ムケ</t>
    </rPh>
    <rPh sb="4" eb="5">
      <t>マチ</t>
    </rPh>
    <phoneticPr fontId="3"/>
  </si>
  <si>
    <t>隼人町神宮３丁目</t>
  </si>
  <si>
    <t>国分野口北</t>
    <rPh sb="0" eb="2">
      <t>コクブ</t>
    </rPh>
    <rPh sb="2" eb="4">
      <t>ノグチ</t>
    </rPh>
    <rPh sb="4" eb="5">
      <t>キタ</t>
    </rPh>
    <phoneticPr fontId="3"/>
  </si>
  <si>
    <t>国分府中</t>
    <rPh sb="0" eb="2">
      <t>コクブ</t>
    </rPh>
    <rPh sb="2" eb="4">
      <t>フチュウ</t>
    </rPh>
    <phoneticPr fontId="3"/>
  </si>
  <si>
    <t>隼人町神宮４丁目</t>
  </si>
  <si>
    <t>国分府中町</t>
    <rPh sb="2" eb="4">
      <t>フチュウ</t>
    </rPh>
    <phoneticPr fontId="3"/>
  </si>
  <si>
    <t>隼人町神宮５丁目</t>
  </si>
  <si>
    <t>上井・下井</t>
    <rPh sb="0" eb="1">
      <t>ウエ</t>
    </rPh>
    <rPh sb="1" eb="2">
      <t>イ</t>
    </rPh>
    <rPh sb="3" eb="4">
      <t>シタ</t>
    </rPh>
    <rPh sb="4" eb="5">
      <t>イ</t>
    </rPh>
    <phoneticPr fontId="3"/>
  </si>
  <si>
    <t>国分上井</t>
    <rPh sb="0" eb="2">
      <t>コクブ</t>
    </rPh>
    <rPh sb="2" eb="3">
      <t>ウエ</t>
    </rPh>
    <rPh sb="3" eb="4">
      <t>イ</t>
    </rPh>
    <phoneticPr fontId="3"/>
  </si>
  <si>
    <t>国分姫城南</t>
    <rPh sb="2" eb="5">
      <t>ヒメギミナミ</t>
    </rPh>
    <phoneticPr fontId="3"/>
  </si>
  <si>
    <t>隼人町神宮６丁目</t>
  </si>
  <si>
    <t>国分上小川</t>
    <rPh sb="2" eb="5">
      <t>カミオガワ</t>
    </rPh>
    <phoneticPr fontId="3"/>
  </si>
  <si>
    <t>国分</t>
    <rPh sb="0" eb="2">
      <t>コクブ</t>
    </rPh>
    <phoneticPr fontId="3"/>
  </si>
  <si>
    <t>日当山</t>
    <rPh sb="0" eb="3">
      <t>ヒナタヤマ</t>
    </rPh>
    <phoneticPr fontId="3"/>
  </si>
  <si>
    <t>隼人町内</t>
    <phoneticPr fontId="3"/>
  </si>
  <si>
    <t>国分敷根</t>
    <rPh sb="0" eb="2">
      <t>コクブ</t>
    </rPh>
    <rPh sb="2" eb="4">
      <t>シキネ</t>
    </rPh>
    <phoneticPr fontId="3"/>
  </si>
  <si>
    <t>隼人町東郷</t>
    <phoneticPr fontId="3"/>
  </si>
  <si>
    <t>国分湊</t>
    <rPh sb="2" eb="3">
      <t>ミナト</t>
    </rPh>
    <phoneticPr fontId="3"/>
  </si>
  <si>
    <t>隼人町東郷１丁目</t>
    <phoneticPr fontId="3"/>
  </si>
  <si>
    <t>国分下井</t>
    <rPh sb="2" eb="4">
      <t>シタイ</t>
    </rPh>
    <phoneticPr fontId="3"/>
  </si>
  <si>
    <t>隼人町姫城</t>
    <phoneticPr fontId="3"/>
  </si>
  <si>
    <t>隼人町姫城１丁目</t>
    <phoneticPr fontId="3"/>
  </si>
  <si>
    <t>国分中央１丁目</t>
    <phoneticPr fontId="3"/>
  </si>
  <si>
    <t>隼人町姫城２丁目</t>
    <phoneticPr fontId="3"/>
  </si>
  <si>
    <t>国分中央２丁目</t>
    <phoneticPr fontId="3"/>
  </si>
  <si>
    <t>隼人町姫城３丁目</t>
    <phoneticPr fontId="3"/>
  </si>
  <si>
    <t>国分中央３丁目</t>
  </si>
  <si>
    <t>隼人町松永</t>
  </si>
  <si>
    <t>国分中央４丁目</t>
  </si>
  <si>
    <t>隼人町松永１丁目</t>
  </si>
  <si>
    <t>国分中央５丁目</t>
  </si>
  <si>
    <t>隼人町松永２丁目</t>
  </si>
  <si>
    <t>国分中央６丁目</t>
  </si>
  <si>
    <t>国分山下町</t>
    <rPh sb="2" eb="5">
      <t>ヤマシタチョウ</t>
    </rPh>
    <phoneticPr fontId="3"/>
  </si>
  <si>
    <t>隼人</t>
    <rPh sb="0" eb="2">
      <t>ハヤト</t>
    </rPh>
    <phoneticPr fontId="3"/>
  </si>
  <si>
    <t>リビングきりしま</t>
    <phoneticPr fontId="3"/>
  </si>
  <si>
    <t>国分名波町</t>
    <rPh sb="2" eb="5">
      <t>ナバチョウ</t>
    </rPh>
    <phoneticPr fontId="3"/>
  </si>
  <si>
    <t>国分城山町</t>
    <rPh sb="2" eb="5">
      <t>シロヤマチョウ</t>
    </rPh>
    <phoneticPr fontId="3"/>
  </si>
  <si>
    <t>国分清水１丁目</t>
  </si>
  <si>
    <t>国分清水２丁目</t>
  </si>
  <si>
    <t>国分清水３丁目</t>
  </si>
  <si>
    <t>国分清水４丁目</t>
  </si>
  <si>
    <t>国分清水５丁目</t>
  </si>
  <si>
    <t>国分新町</t>
  </si>
  <si>
    <t>新生町</t>
    <rPh sb="0" eb="3">
      <t>シンセイマチ</t>
    </rPh>
    <phoneticPr fontId="3"/>
  </si>
  <si>
    <t>反土</t>
    <rPh sb="0" eb="1">
      <t>タン</t>
    </rPh>
    <rPh sb="1" eb="2">
      <t>ド</t>
    </rPh>
    <phoneticPr fontId="3"/>
  </si>
  <si>
    <t>西反土</t>
    <rPh sb="0" eb="1">
      <t>ニシ</t>
    </rPh>
    <rPh sb="1" eb="2">
      <t>タン</t>
    </rPh>
    <rPh sb="2" eb="3">
      <t>ド</t>
    </rPh>
    <phoneticPr fontId="3"/>
  </si>
  <si>
    <t>木田</t>
    <rPh sb="0" eb="2">
      <t>キダ</t>
    </rPh>
    <phoneticPr fontId="3"/>
  </si>
  <si>
    <t>隼人町神宮２丁目</t>
    <phoneticPr fontId="3"/>
  </si>
  <si>
    <t>仮屋町</t>
    <rPh sb="0" eb="2">
      <t>カリヤ</t>
    </rPh>
    <rPh sb="2" eb="3">
      <t>マチ</t>
    </rPh>
    <phoneticPr fontId="3"/>
  </si>
  <si>
    <t>新富町</t>
    <rPh sb="0" eb="2">
      <t>シントミ</t>
    </rPh>
    <rPh sb="2" eb="3">
      <t>チョウ</t>
    </rPh>
    <phoneticPr fontId="3"/>
  </si>
  <si>
    <t>錦江町</t>
    <rPh sb="0" eb="3">
      <t>キンコウチョウ</t>
    </rPh>
    <phoneticPr fontId="3"/>
  </si>
  <si>
    <t>朝日町</t>
    <rPh sb="0" eb="3">
      <t>アサヒマチ</t>
    </rPh>
    <phoneticPr fontId="3"/>
  </si>
  <si>
    <t>国分川内</t>
  </si>
  <si>
    <t>本町</t>
    <rPh sb="0" eb="2">
      <t>ホンマチ</t>
    </rPh>
    <phoneticPr fontId="3"/>
  </si>
  <si>
    <t>諏訪町</t>
    <rPh sb="0" eb="2">
      <t>スワ</t>
    </rPh>
    <rPh sb="2" eb="3">
      <t>マチ</t>
    </rPh>
    <phoneticPr fontId="3"/>
  </si>
  <si>
    <t>　　　　月　　　　　日号　（LKH　　　　　　号）</t>
    <rPh sb="4" eb="5">
      <t>ガツ</t>
    </rPh>
    <rPh sb="10" eb="11">
      <t>ヒ</t>
    </rPh>
    <rPh sb="11" eb="12">
      <t>ゴウ</t>
    </rPh>
    <rPh sb="23" eb="24">
      <t>ゴウ</t>
    </rPh>
    <phoneticPr fontId="3"/>
  </si>
  <si>
    <t>2026　年　9 月　6 日更新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</si>
</sst>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,###\ &quot;部&quot;"/>
    <numFmt numFmtId="177" formatCode="m/d&quot;号&quot;"/>
    <numFmt numFmtId="178" formatCode="#,###\ &quot;部&quot;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5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b/>
      <sz val="11"/>
      <color theme="9"/>
      <name val="ＭＳ Ｐゴシック"/>
      <family val="3"/>
      <charset val="128"/>
      <scheme val="minor"/>
    </font>
    <font>
      <b/>
      <sz val="11"/>
      <color indexed="40"/>
      <name val="ＭＳ Ｐゴシック"/>
      <family val="3"/>
      <charset val="128"/>
    </font>
    <font>
      <b/>
      <sz val="11"/>
      <color rgb="FF00B0F0"/>
      <name val="ＭＳ Ｐゴシック"/>
      <family val="3"/>
      <charset val="128"/>
      <scheme val="minor"/>
    </font>
    <font>
      <b/>
      <sz val="10"/>
      <color indexed="40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6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 textRotation="255"/>
    </xf>
    <xf numFmtId="0" fontId="0" fillId="0" borderId="10" xfId="0" applyBorder="1">
      <alignment vertical="center"/>
    </xf>
    <xf numFmtId="38" fontId="1" fillId="0" borderId="12" xfId="1" applyFont="1" applyBorder="1" applyAlignment="1">
      <alignment horizontal="center" vertical="center" textRotation="255"/>
    </xf>
    <xf numFmtId="38" fontId="1" fillId="0" borderId="13" xfId="1" applyFont="1" applyBorder="1" applyAlignment="1">
      <alignment vertical="center"/>
    </xf>
    <xf numFmtId="38" fontId="1" fillId="0" borderId="12" xfId="1" applyFont="1" applyFill="1" applyBorder="1" applyAlignment="1">
      <alignment horizontal="center" vertical="center" textRotation="255"/>
    </xf>
    <xf numFmtId="38" fontId="1" fillId="0" borderId="13" xfId="1" applyFont="1" applyFill="1" applyBorder="1" applyAlignment="1">
      <alignment vertical="center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vertical="center" shrinkToFit="1"/>
    </xf>
    <xf numFmtId="38" fontId="1" fillId="0" borderId="15" xfId="1" applyFont="1" applyBorder="1" applyAlignment="1">
      <alignment horizontal="center" vertical="center" textRotation="255"/>
    </xf>
    <xf numFmtId="38" fontId="1" fillId="0" borderId="13" xfId="1" applyFont="1" applyBorder="1" applyAlignment="1">
      <alignment vertical="center" shrinkToFit="1"/>
    </xf>
    <xf numFmtId="0" fontId="0" fillId="0" borderId="17" xfId="0" applyBorder="1" applyAlignment="1">
      <alignment horizontal="center" vertical="center" textRotation="255"/>
    </xf>
    <xf numFmtId="0" fontId="0" fillId="0" borderId="18" xfId="0" applyBorder="1">
      <alignment vertical="center"/>
    </xf>
    <xf numFmtId="38" fontId="1" fillId="0" borderId="17" xfId="1" applyFont="1" applyBorder="1" applyAlignment="1">
      <alignment horizontal="center" vertical="center" textRotation="255"/>
    </xf>
    <xf numFmtId="38" fontId="1" fillId="0" borderId="18" xfId="1" applyFont="1" applyBorder="1" applyAlignment="1">
      <alignment vertical="center"/>
    </xf>
    <xf numFmtId="38" fontId="1" fillId="0" borderId="17" xfId="1" applyFont="1" applyFill="1" applyBorder="1" applyAlignment="1">
      <alignment horizontal="center" vertical="center" textRotation="255"/>
    </xf>
    <xf numFmtId="38" fontId="1" fillId="0" borderId="20" xfId="1" applyFont="1" applyFill="1" applyBorder="1" applyAlignment="1">
      <alignment vertical="center"/>
    </xf>
    <xf numFmtId="0" fontId="0" fillId="0" borderId="18" xfId="0" applyBorder="1" applyAlignment="1">
      <alignment vertical="center" shrinkToFit="1"/>
    </xf>
    <xf numFmtId="38" fontId="1" fillId="0" borderId="21" xfId="1" applyFont="1" applyBorder="1" applyAlignment="1">
      <alignment horizontal="center" vertical="center" textRotation="255"/>
    </xf>
    <xf numFmtId="0" fontId="0" fillId="0" borderId="22" xfId="0" applyBorder="1">
      <alignment vertical="center"/>
    </xf>
    <xf numFmtId="38" fontId="1" fillId="0" borderId="22" xfId="1" applyFont="1" applyFill="1" applyBorder="1" applyAlignment="1">
      <alignment vertical="center"/>
    </xf>
    <xf numFmtId="0" fontId="0" fillId="0" borderId="23" xfId="0" applyBorder="1" applyAlignment="1">
      <alignment horizontal="center" vertical="center" textRotation="255"/>
    </xf>
    <xf numFmtId="0" fontId="0" fillId="0" borderId="24" xfId="0" applyBorder="1" applyAlignment="1">
      <alignment vertical="center" shrinkToFit="1"/>
    </xf>
    <xf numFmtId="38" fontId="1" fillId="0" borderId="18" xfId="1" applyFont="1" applyBorder="1" applyAlignment="1">
      <alignment vertical="center" shrinkToFit="1"/>
    </xf>
    <xf numFmtId="38" fontId="1" fillId="0" borderId="23" xfId="1" applyFont="1" applyBorder="1" applyAlignment="1">
      <alignment horizontal="center" vertical="center" textRotation="255"/>
    </xf>
    <xf numFmtId="38" fontId="1" fillId="0" borderId="24" xfId="1" applyFont="1" applyBorder="1" applyAlignment="1">
      <alignment vertical="center"/>
    </xf>
    <xf numFmtId="38" fontId="1" fillId="0" borderId="18" xfId="1" applyFont="1" applyFill="1" applyBorder="1" applyAlignment="1">
      <alignment vertical="center"/>
    </xf>
    <xf numFmtId="0" fontId="0" fillId="0" borderId="28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shrinkToFit="1"/>
    </xf>
    <xf numFmtId="38" fontId="1" fillId="0" borderId="32" xfId="1" applyFont="1" applyBorder="1" applyAlignment="1">
      <alignment horizontal="center" vertical="center" textRotation="255"/>
    </xf>
    <xf numFmtId="0" fontId="0" fillId="0" borderId="24" xfId="0" applyBorder="1">
      <alignment vertical="center"/>
    </xf>
    <xf numFmtId="38" fontId="1" fillId="0" borderId="28" xfId="1" applyFont="1" applyFill="1" applyBorder="1" applyAlignment="1">
      <alignment horizontal="center" vertical="center" textRotation="255"/>
    </xf>
    <xf numFmtId="38" fontId="1" fillId="0" borderId="29" xfId="1" applyFont="1" applyFill="1" applyBorder="1" applyAlignment="1">
      <alignment horizontal="center" vertical="center"/>
    </xf>
    <xf numFmtId="38" fontId="1" fillId="0" borderId="28" xfId="1" applyFont="1" applyBorder="1" applyAlignment="1">
      <alignment horizontal="center" vertical="center" textRotation="255"/>
    </xf>
    <xf numFmtId="38" fontId="1" fillId="0" borderId="29" xfId="1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textRotation="255"/>
    </xf>
    <xf numFmtId="0" fontId="0" fillId="0" borderId="34" xfId="0" applyBorder="1" applyAlignment="1">
      <alignment vertical="center" shrinkToFit="1"/>
    </xf>
    <xf numFmtId="0" fontId="0" fillId="0" borderId="29" xfId="0" applyBorder="1" applyAlignment="1">
      <alignment horizontal="center" vertical="center"/>
    </xf>
    <xf numFmtId="38" fontId="6" fillId="0" borderId="12" xfId="1" applyFont="1" applyBorder="1" applyAlignment="1">
      <alignment horizontal="center" vertical="center" textRotation="255" shrinkToFit="1"/>
    </xf>
    <xf numFmtId="38" fontId="1" fillId="0" borderId="23" xfId="1" applyFont="1" applyFill="1" applyBorder="1" applyAlignment="1">
      <alignment horizontal="center" vertical="center" textRotation="255"/>
    </xf>
    <xf numFmtId="38" fontId="1" fillId="0" borderId="24" xfId="1" applyFont="1" applyFill="1" applyBorder="1" applyAlignment="1">
      <alignment vertical="center"/>
    </xf>
    <xf numFmtId="38" fontId="1" fillId="0" borderId="9" xfId="1" applyFont="1" applyBorder="1" applyAlignment="1">
      <alignment horizontal="center" vertical="center" textRotation="255"/>
    </xf>
    <xf numFmtId="38" fontId="1" fillId="0" borderId="22" xfId="1" applyFont="1" applyBorder="1" applyAlignment="1">
      <alignment vertical="center"/>
    </xf>
    <xf numFmtId="38" fontId="1" fillId="0" borderId="15" xfId="1" applyFont="1" applyBorder="1" applyAlignment="1">
      <alignment vertical="center"/>
    </xf>
    <xf numFmtId="38" fontId="6" fillId="0" borderId="17" xfId="1" applyFont="1" applyBorder="1" applyAlignment="1">
      <alignment horizontal="center" vertical="center" textRotation="255" shrinkToFit="1"/>
    </xf>
    <xf numFmtId="38" fontId="1" fillId="0" borderId="21" xfId="1" applyFont="1" applyBorder="1" applyAlignment="1">
      <alignment vertical="center"/>
    </xf>
    <xf numFmtId="38" fontId="6" fillId="0" borderId="23" xfId="1" applyFont="1" applyBorder="1" applyAlignment="1">
      <alignment horizontal="center" vertical="center" textRotation="255" shrinkToFit="1"/>
    </xf>
    <xf numFmtId="0" fontId="0" fillId="0" borderId="15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38" fontId="1" fillId="0" borderId="38" xfId="1" applyFont="1" applyBorder="1" applyAlignment="1">
      <alignment horizontal="center" vertical="center" textRotation="255"/>
    </xf>
    <xf numFmtId="0" fontId="0" fillId="0" borderId="39" xfId="0" applyBorder="1" applyAlignment="1">
      <alignment vertical="center" shrinkToFit="1"/>
    </xf>
    <xf numFmtId="38" fontId="6" fillId="0" borderId="38" xfId="1" applyFont="1" applyBorder="1" applyAlignment="1">
      <alignment horizontal="center" vertical="center" textRotation="255" shrinkToFit="1"/>
    </xf>
    <xf numFmtId="38" fontId="1" fillId="0" borderId="32" xfId="1" applyFont="1" applyBorder="1" applyAlignment="1">
      <alignment vertical="center"/>
    </xf>
    <xf numFmtId="0" fontId="0" fillId="0" borderId="15" xfId="0" applyBorder="1">
      <alignment vertical="center"/>
    </xf>
    <xf numFmtId="38" fontId="1" fillId="0" borderId="42" xfId="1" applyFont="1" applyBorder="1" applyAlignment="1">
      <alignment horizontal="center" vertical="center" textRotation="255"/>
    </xf>
    <xf numFmtId="38" fontId="1" fillId="0" borderId="10" xfId="1" applyFont="1" applyBorder="1" applyAlignment="1">
      <alignment horizontal="center" vertical="center" shrinkToFit="1"/>
    </xf>
    <xf numFmtId="0" fontId="0" fillId="0" borderId="21" xfId="0" applyBorder="1">
      <alignment vertical="center"/>
    </xf>
    <xf numFmtId="38" fontId="1" fillId="0" borderId="44" xfId="1" applyFont="1" applyBorder="1" applyAlignment="1">
      <alignment horizontal="center" vertical="center" textRotation="255"/>
    </xf>
    <xf numFmtId="0" fontId="0" fillId="0" borderId="39" xfId="0" applyBorder="1">
      <alignment vertical="center"/>
    </xf>
    <xf numFmtId="38" fontId="6" fillId="0" borderId="18" xfId="1" applyFont="1" applyBorder="1" applyAlignment="1">
      <alignment vertical="center"/>
    </xf>
    <xf numFmtId="38" fontId="1" fillId="0" borderId="45" xfId="1" applyFont="1" applyFill="1" applyBorder="1" applyAlignment="1">
      <alignment horizontal="center" vertical="center" textRotation="255"/>
    </xf>
    <xf numFmtId="38" fontId="1" fillId="0" borderId="47" xfId="1" applyFont="1" applyFill="1" applyBorder="1" applyAlignment="1">
      <alignment horizontal="center" vertical="center" textRotation="255"/>
    </xf>
    <xf numFmtId="38" fontId="1" fillId="0" borderId="18" xfId="1" applyFont="1" applyFill="1" applyBorder="1" applyAlignment="1">
      <alignment horizontal="left" vertical="center"/>
    </xf>
    <xf numFmtId="0" fontId="0" fillId="0" borderId="15" xfId="0" applyBorder="1" applyAlignment="1">
      <alignment horizontal="center" vertical="center" textRotation="255"/>
    </xf>
    <xf numFmtId="38" fontId="1" fillId="0" borderId="9" xfId="1" applyFont="1" applyFill="1" applyBorder="1" applyAlignment="1">
      <alignment horizontal="center" vertical="center" textRotation="255"/>
    </xf>
    <xf numFmtId="0" fontId="0" fillId="0" borderId="49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38" fontId="1" fillId="0" borderId="14" xfId="1" applyFont="1" applyFill="1" applyBorder="1" applyAlignment="1">
      <alignment horizontal="left" vertical="center"/>
    </xf>
    <xf numFmtId="38" fontId="1" fillId="0" borderId="20" xfId="1" applyFont="1" applyFill="1" applyBorder="1" applyAlignment="1">
      <alignment horizontal="left" vertical="center"/>
    </xf>
    <xf numFmtId="38" fontId="1" fillId="0" borderId="38" xfId="1" applyFont="1" applyBorder="1" applyAlignment="1">
      <alignment vertical="center"/>
    </xf>
    <xf numFmtId="0" fontId="6" fillId="0" borderId="18" xfId="0" applyFont="1" applyBorder="1">
      <alignment vertical="center"/>
    </xf>
    <xf numFmtId="0" fontId="0" fillId="0" borderId="47" xfId="0" applyBorder="1">
      <alignment vertical="center"/>
    </xf>
    <xf numFmtId="38" fontId="1" fillId="0" borderId="0" xfId="1" applyFont="1" applyBorder="1" applyAlignment="1">
      <alignment vertical="center"/>
    </xf>
    <xf numFmtId="0" fontId="0" fillId="0" borderId="39" xfId="0" applyBorder="1" applyAlignment="1">
      <alignment horizontal="center" vertical="center" textRotation="255"/>
    </xf>
    <xf numFmtId="0" fontId="6" fillId="0" borderId="50" xfId="0" applyFont="1" applyBorder="1" applyAlignment="1">
      <alignment horizontal="left" vertical="center"/>
    </xf>
    <xf numFmtId="38" fontId="1" fillId="0" borderId="51" xfId="1" applyFont="1" applyBorder="1" applyAlignment="1">
      <alignment horizontal="center" vertical="center" textRotation="255"/>
    </xf>
    <xf numFmtId="38" fontId="1" fillId="0" borderId="37" xfId="1" applyFont="1" applyFill="1" applyBorder="1" applyAlignment="1">
      <alignment horizontal="center" vertical="center"/>
    </xf>
    <xf numFmtId="0" fontId="6" fillId="0" borderId="13" xfId="0" applyFont="1" applyBorder="1">
      <alignment vertical="center"/>
    </xf>
    <xf numFmtId="38" fontId="1" fillId="0" borderId="47" xfId="1" applyFont="1" applyBorder="1" applyAlignment="1">
      <alignment horizontal="center" vertical="center" textRotation="255"/>
    </xf>
    <xf numFmtId="38" fontId="1" fillId="0" borderId="21" xfId="1" applyFont="1" applyFill="1" applyBorder="1" applyAlignment="1">
      <alignment vertical="center"/>
    </xf>
    <xf numFmtId="0" fontId="0" fillId="0" borderId="57" xfId="0" applyBorder="1">
      <alignment vertical="center"/>
    </xf>
    <xf numFmtId="0" fontId="0" fillId="0" borderId="13" xfId="0" applyBorder="1">
      <alignment vertical="center"/>
    </xf>
    <xf numFmtId="38" fontId="1" fillId="0" borderId="25" xfId="1" applyFont="1" applyFill="1" applyBorder="1" applyAlignment="1">
      <alignment vertical="center"/>
    </xf>
    <xf numFmtId="38" fontId="1" fillId="0" borderId="22" xfId="1" applyFont="1" applyBorder="1" applyAlignment="1">
      <alignment horizontal="left" vertical="center" shrinkToFit="1"/>
    </xf>
    <xf numFmtId="0" fontId="0" fillId="0" borderId="18" xfId="0" applyBorder="1" applyAlignment="1">
      <alignment horizontal="left" vertical="center"/>
    </xf>
    <xf numFmtId="38" fontId="6" fillId="0" borderId="57" xfId="1" applyFont="1" applyBorder="1" applyAlignment="1">
      <alignment vertical="center" shrinkToFit="1"/>
    </xf>
    <xf numFmtId="0" fontId="0" fillId="0" borderId="24" xfId="0" applyBorder="1" applyAlignment="1">
      <alignment horizontal="left" vertical="center"/>
    </xf>
    <xf numFmtId="38" fontId="1" fillId="0" borderId="50" xfId="1" applyFont="1" applyBorder="1" applyAlignment="1">
      <alignment vertical="center"/>
    </xf>
    <xf numFmtId="0" fontId="0" fillId="0" borderId="59" xfId="0" applyBorder="1" applyAlignment="1">
      <alignment horizontal="center" vertical="center"/>
    </xf>
    <xf numFmtId="38" fontId="6" fillId="0" borderId="32" xfId="1" applyFont="1" applyBorder="1" applyAlignment="1">
      <alignment vertical="center" shrinkToFit="1"/>
    </xf>
    <xf numFmtId="38" fontId="1" fillId="0" borderId="54" xfId="1" applyFont="1" applyBorder="1" applyAlignment="1">
      <alignment vertical="center" textRotation="255"/>
    </xf>
    <xf numFmtId="0" fontId="11" fillId="0" borderId="41" xfId="0" applyFont="1" applyBorder="1">
      <alignment vertical="center"/>
    </xf>
    <xf numFmtId="0" fontId="11" fillId="0" borderId="2" xfId="0" applyFont="1" applyBorder="1">
      <alignment vertical="center"/>
    </xf>
    <xf numFmtId="38" fontId="6" fillId="0" borderId="37" xfId="1" applyFont="1" applyBorder="1" applyAlignment="1">
      <alignment horizontal="center" vertical="center" shrinkToFit="1"/>
    </xf>
    <xf numFmtId="0" fontId="6" fillId="0" borderId="24" xfId="0" applyFont="1" applyBorder="1">
      <alignment vertical="center"/>
    </xf>
    <xf numFmtId="0" fontId="0" fillId="0" borderId="48" xfId="0" applyBorder="1" applyAlignment="1">
      <alignment vertical="center" textRotation="255"/>
    </xf>
    <xf numFmtId="0" fontId="7" fillId="0" borderId="0" xfId="0" applyFont="1" applyAlignment="1">
      <alignment horizontal="center" vertical="center"/>
    </xf>
    <xf numFmtId="38" fontId="8" fillId="0" borderId="0" xfId="1" applyFont="1" applyFill="1" applyBorder="1" applyAlignment="1">
      <alignment horizontal="right" vertical="center"/>
    </xf>
    <xf numFmtId="38" fontId="6" fillId="0" borderId="21" xfId="1" applyFont="1" applyBorder="1" applyAlignment="1">
      <alignment vertical="center" shrinkToFit="1"/>
    </xf>
    <xf numFmtId="0" fontId="0" fillId="0" borderId="23" xfId="0" applyBorder="1">
      <alignment vertical="center"/>
    </xf>
    <xf numFmtId="0" fontId="0" fillId="0" borderId="0" xfId="0" applyAlignment="1">
      <alignment horizontal="center" vertical="center" textRotation="255"/>
    </xf>
    <xf numFmtId="38" fontId="1" fillId="0" borderId="50" xfId="1" applyFont="1" applyFill="1" applyBorder="1" applyAlignment="1">
      <alignment vertical="center"/>
    </xf>
    <xf numFmtId="0" fontId="0" fillId="0" borderId="49" xfId="0" applyBorder="1">
      <alignment vertical="center"/>
    </xf>
    <xf numFmtId="0" fontId="0" fillId="0" borderId="0" xfId="0" applyAlignment="1">
      <alignment vertical="center" textRotation="255"/>
    </xf>
    <xf numFmtId="38" fontId="6" fillId="0" borderId="29" xfId="1" applyFont="1" applyFill="1" applyBorder="1" applyAlignment="1">
      <alignment horizontal="center" vertical="center"/>
    </xf>
    <xf numFmtId="38" fontId="6" fillId="0" borderId="18" xfId="1" applyFont="1" applyFill="1" applyBorder="1" applyAlignment="1">
      <alignment vertical="center"/>
    </xf>
    <xf numFmtId="38" fontId="12" fillId="0" borderId="0" xfId="0" applyNumberFormat="1" applyFont="1">
      <alignment vertical="center"/>
    </xf>
    <xf numFmtId="38" fontId="6" fillId="0" borderId="24" xfId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38" fontId="6" fillId="0" borderId="13" xfId="1" applyFont="1" applyFill="1" applyBorder="1" applyAlignment="1">
      <alignment vertical="center"/>
    </xf>
    <xf numFmtId="0" fontId="0" fillId="0" borderId="4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38" xfId="0" applyBorder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0" fillId="0" borderId="37" xfId="0" applyBorder="1" applyAlignment="1">
      <alignment horizontal="center" vertical="center" textRotation="255"/>
    </xf>
    <xf numFmtId="0" fontId="0" fillId="0" borderId="58" xfId="0" applyBorder="1" applyAlignment="1">
      <alignment horizontal="center" vertical="center"/>
    </xf>
    <xf numFmtId="38" fontId="1" fillId="0" borderId="45" xfId="1" applyFont="1" applyBorder="1" applyAlignment="1">
      <alignment vertical="center"/>
    </xf>
    <xf numFmtId="38" fontId="1" fillId="0" borderId="20" xfId="1" applyFont="1" applyFill="1" applyBorder="1" applyAlignment="1">
      <alignment horizontal="left" vertical="center" wrapText="1"/>
    </xf>
    <xf numFmtId="38" fontId="6" fillId="0" borderId="32" xfId="1" applyFont="1" applyFill="1" applyBorder="1" applyAlignment="1">
      <alignment horizontal="left" vertical="center"/>
    </xf>
    <xf numFmtId="0" fontId="6" fillId="0" borderId="49" xfId="0" applyFont="1" applyBorder="1">
      <alignment vertical="center"/>
    </xf>
    <xf numFmtId="38" fontId="6" fillId="0" borderId="13" xfId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0" fillId="0" borderId="47" xfId="0" applyBorder="1" applyAlignment="1">
      <alignment horizontal="center" vertical="center" textRotation="255"/>
    </xf>
    <xf numFmtId="0" fontId="13" fillId="0" borderId="0" xfId="0" applyFont="1">
      <alignment vertical="center"/>
    </xf>
    <xf numFmtId="38" fontId="14" fillId="0" borderId="0" xfId="0" applyNumberFormat="1" applyFont="1">
      <alignment vertical="center"/>
    </xf>
    <xf numFmtId="38" fontId="1" fillId="0" borderId="44" xfId="1" applyFont="1" applyFill="1" applyBorder="1" applyAlignment="1">
      <alignment horizontal="center" vertical="center" textRotation="255"/>
    </xf>
    <xf numFmtId="38" fontId="1" fillId="0" borderId="39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1" fillId="0" borderId="0" xfId="1" applyFont="1" applyBorder="1" applyAlignment="1">
      <alignment vertical="center" textRotation="255"/>
    </xf>
    <xf numFmtId="38" fontId="1" fillId="0" borderId="0" xfId="1" applyFont="1" applyBorder="1" applyAlignment="1">
      <alignment horizontal="center" vertical="center" textRotation="255"/>
    </xf>
    <xf numFmtId="38" fontId="1" fillId="0" borderId="0" xfId="1" applyFont="1" applyFill="1" applyBorder="1" applyAlignment="1">
      <alignment horizontal="left" vertical="center"/>
    </xf>
    <xf numFmtId="38" fontId="1" fillId="0" borderId="0" xfId="1" applyFont="1" applyBorder="1" applyAlignment="1">
      <alignment horizontal="right" vertical="center"/>
    </xf>
    <xf numFmtId="38" fontId="6" fillId="0" borderId="0" xfId="1" applyFont="1" applyFill="1" applyBorder="1" applyAlignment="1">
      <alignment horizontal="left" vertical="center"/>
    </xf>
    <xf numFmtId="38" fontId="1" fillId="0" borderId="0" xfId="1" applyFont="1" applyFill="1" applyBorder="1" applyAlignment="1">
      <alignment horizontal="center" vertical="center"/>
    </xf>
    <xf numFmtId="0" fontId="0" fillId="0" borderId="68" xfId="0" applyBorder="1">
      <alignment vertical="center"/>
    </xf>
    <xf numFmtId="0" fontId="0" fillId="0" borderId="65" xfId="0" applyBorder="1">
      <alignment vertical="center"/>
    </xf>
    <xf numFmtId="38" fontId="1" fillId="0" borderId="0" xfId="1" applyFont="1">
      <alignment vertical="center"/>
    </xf>
    <xf numFmtId="0" fontId="0" fillId="0" borderId="51" xfId="0" applyBorder="1" applyAlignment="1">
      <alignment horizontal="center" vertical="center" textRotation="255"/>
    </xf>
    <xf numFmtId="0" fontId="0" fillId="0" borderId="50" xfId="0" applyBorder="1">
      <alignment vertical="center"/>
    </xf>
    <xf numFmtId="0" fontId="0" fillId="0" borderId="69" xfId="0" applyBorder="1">
      <alignment vertical="center"/>
    </xf>
    <xf numFmtId="0" fontId="16" fillId="0" borderId="0" xfId="0" applyFont="1">
      <alignment vertical="center"/>
    </xf>
    <xf numFmtId="0" fontId="0" fillId="0" borderId="37" xfId="0" applyBorder="1" applyAlignment="1">
      <alignment horizontal="center" vertical="center"/>
    </xf>
    <xf numFmtId="38" fontId="17" fillId="0" borderId="11" xfId="1" applyFont="1" applyBorder="1" applyAlignment="1">
      <alignment vertical="center"/>
    </xf>
    <xf numFmtId="38" fontId="17" fillId="0" borderId="11" xfId="1" applyFont="1" applyBorder="1" applyAlignment="1">
      <alignment horizontal="right" vertical="center"/>
    </xf>
    <xf numFmtId="0" fontId="0" fillId="0" borderId="45" xfId="0" applyBorder="1" applyAlignment="1">
      <alignment horizontal="center" vertical="center" textRotation="255"/>
    </xf>
    <xf numFmtId="38" fontId="17" fillId="0" borderId="11" xfId="1" applyFont="1" applyBorder="1">
      <alignment vertical="center"/>
    </xf>
    <xf numFmtId="38" fontId="17" fillId="0" borderId="19" xfId="1" applyFont="1" applyBorder="1" applyAlignment="1">
      <alignment vertical="center"/>
    </xf>
    <xf numFmtId="38" fontId="17" fillId="0" borderId="19" xfId="1" applyFont="1" applyBorder="1" applyAlignment="1">
      <alignment horizontal="right" vertical="center"/>
    </xf>
    <xf numFmtId="38" fontId="17" fillId="0" borderId="18" xfId="1" applyFont="1" applyBorder="1" applyAlignment="1">
      <alignment horizontal="right" vertical="center"/>
    </xf>
    <xf numFmtId="38" fontId="17" fillId="0" borderId="19" xfId="1" applyFont="1" applyBorder="1">
      <alignment vertical="center"/>
    </xf>
    <xf numFmtId="38" fontId="17" fillId="0" borderId="26" xfId="1" applyFont="1" applyBorder="1" applyAlignment="1">
      <alignment horizontal="right" vertical="center"/>
    </xf>
    <xf numFmtId="38" fontId="17" fillId="0" borderId="31" xfId="1" applyFont="1" applyBorder="1" applyAlignment="1">
      <alignment horizontal="right" vertical="center"/>
    </xf>
    <xf numFmtId="0" fontId="0" fillId="0" borderId="44" xfId="0" applyBorder="1" applyAlignment="1">
      <alignment horizontal="center" vertical="center" textRotation="255"/>
    </xf>
    <xf numFmtId="38" fontId="17" fillId="0" borderId="26" xfId="1" applyFont="1" applyBorder="1">
      <alignment vertical="center"/>
    </xf>
    <xf numFmtId="38" fontId="17" fillId="0" borderId="26" xfId="1" applyFont="1" applyBorder="1" applyAlignment="1">
      <alignment vertical="center"/>
    </xf>
    <xf numFmtId="38" fontId="17" fillId="0" borderId="31" xfId="1" applyFont="1" applyFill="1" applyBorder="1" applyAlignment="1">
      <alignment horizontal="right" vertical="center"/>
    </xf>
    <xf numFmtId="0" fontId="0" fillId="0" borderId="42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shrinkToFit="1"/>
    </xf>
    <xf numFmtId="38" fontId="17" fillId="0" borderId="35" xfId="1" applyFont="1" applyFill="1" applyBorder="1" applyAlignment="1">
      <alignment vertical="center"/>
    </xf>
    <xf numFmtId="38" fontId="17" fillId="0" borderId="43" xfId="1" applyFont="1" applyBorder="1" applyAlignment="1">
      <alignment horizontal="right" vertical="center"/>
    </xf>
    <xf numFmtId="38" fontId="17" fillId="0" borderId="26" xfId="1" applyFont="1" applyFill="1" applyBorder="1" applyAlignment="1">
      <alignment vertical="center"/>
    </xf>
    <xf numFmtId="38" fontId="17" fillId="0" borderId="19" xfId="1" applyFont="1" applyFill="1" applyBorder="1" applyAlignment="1">
      <alignment vertical="center"/>
    </xf>
    <xf numFmtId="38" fontId="17" fillId="0" borderId="3" xfId="1" applyFont="1" applyFill="1" applyBorder="1" applyAlignment="1">
      <alignment horizontal="right" vertical="center"/>
    </xf>
    <xf numFmtId="38" fontId="1" fillId="0" borderId="25" xfId="1" applyFont="1" applyBorder="1" applyAlignment="1">
      <alignment horizontal="left" vertical="center"/>
    </xf>
    <xf numFmtId="38" fontId="17" fillId="0" borderId="43" xfId="1" applyFont="1" applyFill="1" applyBorder="1" applyAlignment="1">
      <alignment horizontal="right" vertical="center"/>
    </xf>
    <xf numFmtId="0" fontId="18" fillId="0" borderId="6" xfId="0" applyFont="1" applyBorder="1">
      <alignment vertical="center"/>
    </xf>
    <xf numFmtId="0" fontId="10" fillId="0" borderId="46" xfId="0" applyFont="1" applyBorder="1">
      <alignment vertical="center"/>
    </xf>
    <xf numFmtId="38" fontId="19" fillId="0" borderId="11" xfId="1" applyFont="1" applyFill="1" applyBorder="1" applyAlignment="1">
      <alignment horizontal="right" vertical="center"/>
    </xf>
    <xf numFmtId="0" fontId="20" fillId="0" borderId="0" xfId="0" applyFont="1">
      <alignment vertical="center"/>
    </xf>
    <xf numFmtId="38" fontId="21" fillId="0" borderId="11" xfId="1" applyFont="1" applyFill="1" applyBorder="1" applyAlignment="1">
      <alignment vertical="center"/>
    </xf>
    <xf numFmtId="38" fontId="17" fillId="0" borderId="11" xfId="1" applyFont="1" applyFill="1" applyBorder="1" applyAlignment="1">
      <alignment horizontal="right" vertical="center"/>
    </xf>
    <xf numFmtId="0" fontId="18" fillId="0" borderId="55" xfId="0" applyFont="1" applyBorder="1" applyAlignment="1">
      <alignment vertical="center" shrinkToFit="1"/>
    </xf>
    <xf numFmtId="0" fontId="10" fillId="0" borderId="56" xfId="0" applyFont="1" applyBorder="1">
      <alignment vertical="center"/>
    </xf>
    <xf numFmtId="0" fontId="22" fillId="0" borderId="0" xfId="0" applyFont="1">
      <alignment vertical="center"/>
    </xf>
    <xf numFmtId="38" fontId="21" fillId="0" borderId="19" xfId="1" applyFont="1" applyFill="1" applyBorder="1" applyAlignment="1">
      <alignment vertical="center"/>
    </xf>
    <xf numFmtId="38" fontId="17" fillId="0" borderId="19" xfId="1" applyFont="1" applyFill="1" applyBorder="1" applyAlignment="1">
      <alignment horizontal="right" vertical="center"/>
    </xf>
    <xf numFmtId="38" fontId="17" fillId="0" borderId="26" xfId="1" applyFont="1" applyFill="1" applyBorder="1" applyAlignment="1">
      <alignment horizontal="right" vertical="center"/>
    </xf>
    <xf numFmtId="38" fontId="6" fillId="0" borderId="15" xfId="1" applyFont="1" applyBorder="1" applyAlignment="1">
      <alignment vertical="center" shrinkToFit="1"/>
    </xf>
    <xf numFmtId="38" fontId="17" fillId="0" borderId="29" xfId="1" applyFont="1" applyFill="1" applyBorder="1" applyAlignment="1">
      <alignment horizontal="right" vertical="center"/>
    </xf>
    <xf numFmtId="38" fontId="17" fillId="0" borderId="10" xfId="1" applyFont="1" applyFill="1" applyBorder="1" applyAlignment="1">
      <alignment horizontal="right" vertical="center"/>
    </xf>
    <xf numFmtId="38" fontId="1" fillId="0" borderId="64" xfId="1" applyFont="1" applyBorder="1" applyAlignment="1">
      <alignment horizontal="center" vertical="center" textRotation="255"/>
    </xf>
    <xf numFmtId="38" fontId="1" fillId="0" borderId="65" xfId="1" applyFont="1" applyBorder="1" applyAlignment="1">
      <alignment vertical="center"/>
    </xf>
    <xf numFmtId="38" fontId="17" fillId="0" borderId="67" xfId="1" applyFont="1" applyBorder="1" applyAlignment="1">
      <alignment horizontal="right" vertical="center"/>
    </xf>
    <xf numFmtId="0" fontId="0" fillId="0" borderId="77" xfId="0" applyBorder="1" applyAlignment="1">
      <alignment horizontal="left" vertical="center"/>
    </xf>
    <xf numFmtId="0" fontId="0" fillId="0" borderId="78" xfId="0" applyBorder="1">
      <alignment vertical="center"/>
    </xf>
    <xf numFmtId="38" fontId="21" fillId="0" borderId="26" xfId="1" applyFont="1" applyFill="1" applyBorder="1" applyAlignment="1">
      <alignment vertical="center"/>
    </xf>
    <xf numFmtId="0" fontId="0" fillId="0" borderId="45" xfId="0" applyBorder="1">
      <alignment vertical="center"/>
    </xf>
    <xf numFmtId="38" fontId="17" fillId="0" borderId="11" xfId="1" applyFont="1" applyFill="1" applyBorder="1" applyAlignment="1">
      <alignment vertical="center"/>
    </xf>
    <xf numFmtId="0" fontId="24" fillId="0" borderId="49" xfId="0" applyFont="1" applyBorder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38" fontId="17" fillId="0" borderId="40" xfId="1" applyFont="1" applyBorder="1" applyAlignment="1">
      <alignment horizontal="right" vertical="center"/>
    </xf>
    <xf numFmtId="38" fontId="21" fillId="0" borderId="31" xfId="1" applyFont="1" applyBorder="1" applyAlignment="1">
      <alignment horizontal="right" vertical="center"/>
    </xf>
    <xf numFmtId="0" fontId="0" fillId="0" borderId="49" xfId="0" applyBorder="1" applyAlignment="1">
      <alignment vertical="center" textRotation="255"/>
    </xf>
    <xf numFmtId="0" fontId="5" fillId="0" borderId="0" xfId="0" applyFont="1" applyAlignment="1">
      <alignment vertical="center" textRotation="255"/>
    </xf>
    <xf numFmtId="38" fontId="17" fillId="0" borderId="31" xfId="1" applyFont="1" applyBorder="1" applyAlignment="1">
      <alignment vertical="center"/>
    </xf>
    <xf numFmtId="38" fontId="17" fillId="0" borderId="54" xfId="1" applyFont="1" applyBorder="1" applyAlignment="1">
      <alignment horizontal="right" vertical="center"/>
    </xf>
    <xf numFmtId="38" fontId="17" fillId="0" borderId="35" xfId="1" applyFont="1" applyBorder="1" applyAlignment="1">
      <alignment vertical="center"/>
    </xf>
    <xf numFmtId="38" fontId="17" fillId="0" borderId="35" xfId="1" applyFont="1" applyBorder="1" applyAlignment="1">
      <alignment horizontal="right" vertical="center"/>
    </xf>
    <xf numFmtId="38" fontId="21" fillId="0" borderId="11" xfId="1" applyFont="1" applyBorder="1" applyAlignment="1">
      <alignment horizontal="right" vertical="center"/>
    </xf>
    <xf numFmtId="0" fontId="4" fillId="0" borderId="37" xfId="0" applyFont="1" applyBorder="1" applyAlignment="1">
      <alignment horizontal="left" vertical="center"/>
    </xf>
    <xf numFmtId="38" fontId="21" fillId="0" borderId="19" xfId="1" applyFont="1" applyBorder="1" applyAlignment="1">
      <alignment horizontal="right" vertical="center"/>
    </xf>
    <xf numFmtId="38" fontId="21" fillId="0" borderId="26" xfId="1" applyFont="1" applyBorder="1" applyAlignment="1">
      <alignment horizontal="right" vertical="center"/>
    </xf>
    <xf numFmtId="38" fontId="17" fillId="0" borderId="63" xfId="1" applyFont="1" applyBorder="1">
      <alignment vertical="center"/>
    </xf>
    <xf numFmtId="38" fontId="21" fillId="0" borderId="11" xfId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38" fontId="21" fillId="0" borderId="19" xfId="1" applyFont="1" applyBorder="1" applyAlignment="1">
      <alignment vertical="center"/>
    </xf>
    <xf numFmtId="0" fontId="0" fillId="0" borderId="49" xfId="0" applyBorder="1" applyAlignment="1">
      <alignment horizontal="center" vertical="center"/>
    </xf>
    <xf numFmtId="38" fontId="6" fillId="0" borderId="14" xfId="1" applyFont="1" applyBorder="1" applyAlignment="1">
      <alignment vertical="center"/>
    </xf>
    <xf numFmtId="38" fontId="1" fillId="0" borderId="38" xfId="1" applyFont="1" applyFill="1" applyBorder="1" applyAlignment="1">
      <alignment horizontal="center" vertical="center" textRotation="255"/>
    </xf>
    <xf numFmtId="38" fontId="21" fillId="0" borderId="35" xfId="1" applyFont="1" applyBorder="1" applyAlignment="1">
      <alignment vertical="center"/>
    </xf>
    <xf numFmtId="38" fontId="6" fillId="0" borderId="20" xfId="1" applyFont="1" applyBorder="1" applyAlignment="1">
      <alignment vertical="center"/>
    </xf>
    <xf numFmtId="38" fontId="21" fillId="0" borderId="40" xfId="1" applyFont="1" applyBorder="1" applyAlignment="1">
      <alignment horizontal="right" vertical="center"/>
    </xf>
    <xf numFmtId="38" fontId="21" fillId="0" borderId="26" xfId="1" applyFont="1" applyBorder="1" applyAlignment="1">
      <alignment vertical="center"/>
    </xf>
    <xf numFmtId="38" fontId="6" fillId="0" borderId="25" xfId="1" applyFont="1" applyBorder="1" applyAlignment="1">
      <alignment vertical="center"/>
    </xf>
    <xf numFmtId="38" fontId="15" fillId="0" borderId="55" xfId="1" applyFont="1" applyBorder="1" applyAlignment="1">
      <alignment vertical="center"/>
    </xf>
    <xf numFmtId="0" fontId="0" fillId="0" borderId="65" xfId="0" applyBorder="1" applyAlignment="1">
      <alignment vertical="top"/>
    </xf>
    <xf numFmtId="0" fontId="0" fillId="0" borderId="68" xfId="0" applyBorder="1" applyAlignment="1">
      <alignment vertical="top"/>
    </xf>
    <xf numFmtId="0" fontId="0" fillId="0" borderId="69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57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>
      <alignment vertical="center"/>
    </xf>
    <xf numFmtId="38" fontId="0" fillId="0" borderId="0" xfId="0" applyNumberFormat="1">
      <alignment vertical="center"/>
    </xf>
    <xf numFmtId="38" fontId="17" fillId="0" borderId="0" xfId="1" applyFont="1">
      <alignment vertical="center"/>
    </xf>
    <xf numFmtId="38" fontId="1" fillId="0" borderId="0" xfId="1" applyFont="1" applyAlignment="1">
      <alignment horizontal="center" vertical="center"/>
    </xf>
    <xf numFmtId="38" fontId="17" fillId="0" borderId="54" xfId="1" applyFont="1" applyFill="1" applyBorder="1" applyAlignment="1">
      <alignment horizontal="right" vertical="center"/>
    </xf>
    <xf numFmtId="38" fontId="4" fillId="0" borderId="0" xfId="0" applyNumberFormat="1" applyFont="1">
      <alignment vertical="center"/>
    </xf>
    <xf numFmtId="38" fontId="0" fillId="0" borderId="3" xfId="0" applyNumberFormat="1" applyBorder="1" applyAlignment="1">
      <alignment horizontal="center" vertical="center"/>
    </xf>
    <xf numFmtId="38" fontId="0" fillId="0" borderId="14" xfId="0" applyNumberFormat="1" applyBorder="1" applyAlignment="1">
      <alignment horizontal="center" vertical="center" textRotation="255"/>
    </xf>
    <xf numFmtId="38" fontId="0" fillId="0" borderId="15" xfId="0" applyNumberFormat="1" applyBorder="1">
      <alignment vertical="center"/>
    </xf>
    <xf numFmtId="38" fontId="0" fillId="0" borderId="11" xfId="0" applyNumberFormat="1" applyBorder="1">
      <alignment vertical="center"/>
    </xf>
    <xf numFmtId="38" fontId="0" fillId="0" borderId="6" xfId="0" applyNumberFormat="1" applyBorder="1" applyAlignment="1">
      <alignment horizontal="center" vertical="center"/>
    </xf>
    <xf numFmtId="38" fontId="0" fillId="0" borderId="46" xfId="0" applyNumberFormat="1" applyBorder="1" applyAlignment="1">
      <alignment horizontal="center" vertical="center" textRotation="255"/>
    </xf>
    <xf numFmtId="38" fontId="0" fillId="0" borderId="2" xfId="0" applyNumberFormat="1" applyBorder="1">
      <alignment vertical="center"/>
    </xf>
    <xf numFmtId="38" fontId="0" fillId="0" borderId="3" xfId="0" applyNumberFormat="1" applyBorder="1">
      <alignment vertical="center"/>
    </xf>
    <xf numFmtId="38" fontId="0" fillId="0" borderId="20" xfId="0" applyNumberFormat="1" applyBorder="1" applyAlignment="1">
      <alignment horizontal="center" vertical="center" textRotation="255"/>
    </xf>
    <xf numFmtId="38" fontId="0" fillId="0" borderId="21" xfId="0" applyNumberFormat="1" applyBorder="1">
      <alignment vertical="center"/>
    </xf>
    <xf numFmtId="38" fontId="0" fillId="0" borderId="19" xfId="0" applyNumberFormat="1" applyBorder="1">
      <alignment vertical="center"/>
    </xf>
    <xf numFmtId="38" fontId="0" fillId="0" borderId="46" xfId="0" applyNumberFormat="1" applyBorder="1" applyAlignment="1">
      <alignment horizontal="center" vertical="center"/>
    </xf>
    <xf numFmtId="38" fontId="0" fillId="0" borderId="12" xfId="0" applyNumberFormat="1" applyBorder="1" applyAlignment="1">
      <alignment horizontal="center" vertical="center" textRotation="255"/>
    </xf>
    <xf numFmtId="38" fontId="0" fillId="0" borderId="23" xfId="0" applyNumberFormat="1" applyBorder="1" applyAlignment="1">
      <alignment horizontal="center" vertical="center" textRotation="255"/>
    </xf>
    <xf numFmtId="38" fontId="0" fillId="0" borderId="32" xfId="0" applyNumberFormat="1" applyBorder="1">
      <alignment vertical="center"/>
    </xf>
    <xf numFmtId="38" fontId="0" fillId="0" borderId="26" xfId="0" applyNumberFormat="1" applyBorder="1">
      <alignment vertical="center"/>
    </xf>
    <xf numFmtId="38" fontId="0" fillId="0" borderId="28" xfId="0" applyNumberFormat="1" applyBorder="1" applyAlignment="1">
      <alignment horizontal="center" vertical="center" textRotation="255"/>
    </xf>
    <xf numFmtId="38" fontId="0" fillId="0" borderId="37" xfId="0" applyNumberFormat="1" applyBorder="1" applyAlignment="1">
      <alignment horizontal="center" vertical="center"/>
    </xf>
    <xf numFmtId="38" fontId="0" fillId="0" borderId="31" xfId="0" applyNumberFormat="1" applyBorder="1">
      <alignment vertical="center"/>
    </xf>
    <xf numFmtId="38" fontId="0" fillId="0" borderId="17" xfId="0" applyNumberFormat="1" applyBorder="1" applyAlignment="1">
      <alignment horizontal="center" vertical="center" textRotation="255"/>
    </xf>
    <xf numFmtId="38" fontId="0" fillId="0" borderId="25" xfId="0" applyNumberFormat="1" applyBorder="1" applyAlignment="1">
      <alignment horizontal="center" vertical="center" textRotation="255"/>
    </xf>
    <xf numFmtId="38" fontId="0" fillId="0" borderId="44" xfId="0" applyNumberFormat="1" applyBorder="1" applyAlignment="1">
      <alignment horizontal="center" vertical="center" textRotation="255"/>
    </xf>
    <xf numFmtId="38" fontId="0" fillId="0" borderId="30" xfId="0" applyNumberFormat="1" applyBorder="1" applyAlignment="1">
      <alignment horizontal="center" vertical="center" textRotation="255"/>
    </xf>
    <xf numFmtId="38" fontId="0" fillId="0" borderId="29" xfId="0" applyNumberFormat="1" applyBorder="1">
      <alignment vertical="center"/>
    </xf>
    <xf numFmtId="38" fontId="0" fillId="0" borderId="47" xfId="0" applyNumberFormat="1" applyBorder="1" applyAlignment="1">
      <alignment horizontal="center" vertical="center" textRotation="255"/>
    </xf>
    <xf numFmtId="38" fontId="0" fillId="0" borderId="9" xfId="0" applyNumberFormat="1" applyBorder="1" applyAlignment="1">
      <alignment horizontal="center" vertical="center" textRotation="255"/>
    </xf>
    <xf numFmtId="38" fontId="0" fillId="0" borderId="57" xfId="0" applyNumberFormat="1" applyBorder="1">
      <alignment vertical="center"/>
    </xf>
    <xf numFmtId="38" fontId="0" fillId="0" borderId="17" xfId="0" applyNumberFormat="1" applyBorder="1">
      <alignment vertical="center"/>
    </xf>
    <xf numFmtId="38" fontId="0" fillId="0" borderId="30" xfId="0" applyNumberFormat="1" applyBorder="1">
      <alignment vertical="center"/>
    </xf>
    <xf numFmtId="38" fontId="0" fillId="0" borderId="30" xfId="0" applyNumberFormat="1" applyBorder="1" applyAlignment="1">
      <alignment horizontal="center" vertical="center"/>
    </xf>
    <xf numFmtId="38" fontId="0" fillId="0" borderId="18" xfId="0" applyNumberFormat="1" applyBorder="1">
      <alignment vertical="center"/>
    </xf>
    <xf numFmtId="38" fontId="0" fillId="0" borderId="0" xfId="0" applyNumberFormat="1" applyAlignment="1">
      <alignment vertical="center" textRotation="255"/>
    </xf>
    <xf numFmtId="38" fontId="0" fillId="0" borderId="0" xfId="0" applyNumberFormat="1" applyAlignment="1">
      <alignment horizontal="center" vertical="center" textRotation="255"/>
    </xf>
    <xf numFmtId="38" fontId="0" fillId="0" borderId="22" xfId="0" applyNumberFormat="1" applyBorder="1">
      <alignment vertical="center"/>
    </xf>
    <xf numFmtId="38" fontId="0" fillId="0" borderId="68" xfId="0" applyNumberFormat="1" applyBorder="1">
      <alignment vertical="center"/>
    </xf>
    <xf numFmtId="38" fontId="16" fillId="0" borderId="0" xfId="0" applyNumberFormat="1" applyFont="1">
      <alignment vertical="center"/>
    </xf>
    <xf numFmtId="38" fontId="0" fillId="0" borderId="13" xfId="0" applyNumberFormat="1" applyBorder="1">
      <alignment vertical="center"/>
    </xf>
    <xf numFmtId="38" fontId="0" fillId="0" borderId="35" xfId="0" applyNumberFormat="1" applyBorder="1">
      <alignment vertical="center"/>
    </xf>
    <xf numFmtId="38" fontId="0" fillId="2" borderId="60" xfId="0" applyNumberFormat="1" applyFill="1" applyBorder="1">
      <alignment vertical="center"/>
    </xf>
    <xf numFmtId="38" fontId="0" fillId="2" borderId="44" xfId="0" applyNumberFormat="1" applyFill="1" applyBorder="1">
      <alignment vertical="center"/>
    </xf>
    <xf numFmtId="38" fontId="0" fillId="0" borderId="24" xfId="0" applyNumberFormat="1" applyBorder="1">
      <alignment vertical="center"/>
    </xf>
    <xf numFmtId="38" fontId="10" fillId="0" borderId="69" xfId="0" applyNumberFormat="1" applyFont="1" applyBorder="1">
      <alignment vertical="center"/>
    </xf>
    <xf numFmtId="38" fontId="0" fillId="0" borderId="43" xfId="0" applyNumberFormat="1" applyBorder="1">
      <alignment vertical="center"/>
    </xf>
    <xf numFmtId="38" fontId="0" fillId="0" borderId="45" xfId="0" applyNumberFormat="1" applyBorder="1" applyAlignment="1">
      <alignment horizontal="center" vertical="center" textRotation="255"/>
    </xf>
    <xf numFmtId="178" fontId="12" fillId="0" borderId="0" xfId="0" applyNumberFormat="1" applyFont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0" fillId="0" borderId="0" xfId="0" applyNumberFormat="1" applyAlignment="1">
      <alignment horizontal="left" vertical="center"/>
    </xf>
    <xf numFmtId="38" fontId="0" fillId="0" borderId="0" xfId="0" applyNumberFormat="1" applyAlignment="1">
      <alignment vertical="top"/>
    </xf>
    <xf numFmtId="0" fontId="0" fillId="0" borderId="68" xfId="0" applyBorder="1" applyAlignment="1">
      <alignment horizontal="right" vertical="center"/>
    </xf>
    <xf numFmtId="38" fontId="26" fillId="0" borderId="0" xfId="0" applyNumberFormat="1" applyFont="1" applyAlignment="1">
      <alignment horizontal="center" vertical="center"/>
    </xf>
    <xf numFmtId="56" fontId="10" fillId="0" borderId="0" xfId="0" applyNumberFormat="1" applyFont="1" applyAlignment="1">
      <alignment horizontal="right" vertical="center"/>
    </xf>
    <xf numFmtId="177" fontId="0" fillId="0" borderId="0" xfId="0" applyNumberFormat="1" applyAlignment="1">
      <alignment horizontal="center" vertical="center"/>
    </xf>
    <xf numFmtId="56" fontId="10" fillId="0" borderId="0" xfId="0" applyNumberFormat="1" applyFont="1" applyAlignment="1">
      <alignment horizontal="right" vertical="center"/>
    </xf>
    <xf numFmtId="178" fontId="12" fillId="0" borderId="48" xfId="0" applyNumberFormat="1" applyFont="1" applyBorder="1" applyAlignment="1">
      <alignment horizontal="center" vertical="center"/>
    </xf>
    <xf numFmtId="178" fontId="12" fillId="0" borderId="52" xfId="0" applyNumberFormat="1" applyFont="1" applyBorder="1" applyAlignment="1">
      <alignment horizontal="center" vertical="center"/>
    </xf>
    <xf numFmtId="178" fontId="12" fillId="0" borderId="36" xfId="0" applyNumberFormat="1" applyFont="1" applyBorder="1" applyAlignment="1">
      <alignment horizontal="center" vertical="center"/>
    </xf>
    <xf numFmtId="178" fontId="12" fillId="0" borderId="54" xfId="0" applyNumberFormat="1" applyFont="1" applyBorder="1" applyAlignment="1">
      <alignment horizontal="center" vertical="center"/>
    </xf>
    <xf numFmtId="38" fontId="26" fillId="0" borderId="0" xfId="0" applyNumberFormat="1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8" fontId="0" fillId="0" borderId="8" xfId="0" applyNumberFormat="1" applyBorder="1" applyAlignment="1">
      <alignment horizontal="center" vertical="center"/>
    </xf>
    <xf numFmtId="38" fontId="0" fillId="0" borderId="27" xfId="0" applyNumberFormat="1" applyBorder="1" applyAlignment="1">
      <alignment horizontal="center" vertical="center"/>
    </xf>
    <xf numFmtId="38" fontId="0" fillId="0" borderId="48" xfId="0" applyNumberFormat="1" applyBorder="1" applyAlignment="1">
      <alignment horizontal="center" vertical="center"/>
    </xf>
    <xf numFmtId="38" fontId="0" fillId="0" borderId="53" xfId="0" applyNumberFormat="1" applyBorder="1" applyAlignment="1">
      <alignment horizontal="center" vertical="center"/>
    </xf>
    <xf numFmtId="38" fontId="0" fillId="0" borderId="36" xfId="0" applyNumberFormat="1" applyBorder="1" applyAlignment="1">
      <alignment horizontal="center" vertical="center"/>
    </xf>
    <xf numFmtId="38" fontId="0" fillId="0" borderId="28" xfId="0" applyNumberFormat="1" applyBorder="1" applyAlignment="1">
      <alignment horizontal="center" vertical="center"/>
    </xf>
    <xf numFmtId="38" fontId="0" fillId="0" borderId="52" xfId="0" applyNumberFormat="1" applyBorder="1" applyAlignment="1">
      <alignment horizontal="right" vertical="center"/>
    </xf>
    <xf numFmtId="38" fontId="0" fillId="0" borderId="54" xfId="0" applyNumberFormat="1" applyBorder="1" applyAlignment="1">
      <alignment horizontal="right" vertical="center"/>
    </xf>
    <xf numFmtId="38" fontId="0" fillId="0" borderId="53" xfId="0" applyNumberFormat="1" applyBorder="1" applyAlignment="1">
      <alignment horizontal="center" vertical="center" textRotation="255"/>
    </xf>
    <xf numFmtId="38" fontId="0" fillId="0" borderId="42" xfId="0" applyNumberFormat="1" applyBorder="1" applyAlignment="1">
      <alignment horizontal="center" vertical="center" textRotation="255"/>
    </xf>
    <xf numFmtId="38" fontId="0" fillId="0" borderId="28" xfId="0" applyNumberFormat="1" applyBorder="1" applyAlignment="1">
      <alignment horizontal="center" vertical="center" textRotation="255"/>
    </xf>
    <xf numFmtId="38" fontId="0" fillId="0" borderId="0" xfId="0" applyNumberFormat="1" applyAlignment="1">
      <alignment horizontal="center" vertical="center"/>
    </xf>
    <xf numFmtId="178" fontId="12" fillId="0" borderId="0" xfId="0" applyNumberFormat="1" applyFont="1" applyAlignment="1">
      <alignment horizontal="center" vertical="center"/>
    </xf>
    <xf numFmtId="38" fontId="0" fillId="0" borderId="7" xfId="0" applyNumberFormat="1" applyBorder="1" applyAlignment="1">
      <alignment horizontal="center" vertical="center"/>
    </xf>
    <xf numFmtId="38" fontId="0" fillId="0" borderId="52" xfId="0" applyNumberFormat="1" applyBorder="1" applyAlignment="1">
      <alignment horizontal="center" vertical="center"/>
    </xf>
    <xf numFmtId="38" fontId="0" fillId="0" borderId="37" xfId="0" applyNumberFormat="1" applyBorder="1" applyAlignment="1">
      <alignment horizontal="center" vertical="center"/>
    </xf>
    <xf numFmtId="38" fontId="0" fillId="0" borderId="54" xfId="0" applyNumberFormat="1" applyBorder="1" applyAlignment="1">
      <alignment horizontal="center" vertical="center"/>
    </xf>
    <xf numFmtId="38" fontId="0" fillId="0" borderId="8" xfId="0" applyNumberFormat="1" applyBorder="1" applyAlignment="1">
      <alignment horizontal="center" vertical="center" textRotation="255"/>
    </xf>
    <xf numFmtId="38" fontId="0" fillId="0" borderId="16" xfId="0" applyNumberFormat="1" applyBorder="1" applyAlignment="1">
      <alignment horizontal="center" vertical="center" textRotation="255"/>
    </xf>
    <xf numFmtId="38" fontId="0" fillId="0" borderId="27" xfId="0" applyNumberFormat="1" applyBorder="1" applyAlignment="1">
      <alignment horizontal="center" vertical="center" textRotation="255"/>
    </xf>
    <xf numFmtId="38" fontId="0" fillId="0" borderId="52" xfId="0" applyNumberFormat="1" applyBorder="1" applyAlignment="1">
      <alignment horizontal="center" vertical="center" textRotation="255"/>
    </xf>
    <xf numFmtId="38" fontId="0" fillId="0" borderId="66" xfId="0" applyNumberFormat="1" applyBorder="1" applyAlignment="1">
      <alignment horizontal="center" vertical="center" textRotation="255"/>
    </xf>
    <xf numFmtId="38" fontId="0" fillId="0" borderId="54" xfId="0" applyNumberFormat="1" applyBorder="1" applyAlignment="1">
      <alignment horizontal="center" vertical="center" textRotation="255"/>
    </xf>
    <xf numFmtId="38" fontId="0" fillId="0" borderId="60" xfId="0" applyNumberFormat="1" applyBorder="1" applyAlignment="1">
      <alignment horizontal="center" vertical="center" textRotation="255"/>
    </xf>
    <xf numFmtId="38" fontId="0" fillId="0" borderId="75" xfId="0" applyNumberFormat="1" applyBorder="1" applyAlignment="1">
      <alignment horizontal="center" vertical="center" textRotation="255"/>
    </xf>
    <xf numFmtId="38" fontId="0" fillId="0" borderId="44" xfId="0" applyNumberFormat="1" applyBorder="1" applyAlignment="1">
      <alignment horizontal="center" vertical="center" textRotation="255"/>
    </xf>
    <xf numFmtId="38" fontId="0" fillId="0" borderId="7" xfId="0" applyNumberFormat="1" applyBorder="1" applyAlignment="1">
      <alignment horizontal="right" vertical="center"/>
    </xf>
    <xf numFmtId="38" fontId="0" fillId="0" borderId="37" xfId="0" applyNumberFormat="1" applyBorder="1" applyAlignment="1">
      <alignment horizontal="right" vertical="center"/>
    </xf>
    <xf numFmtId="38" fontId="0" fillId="0" borderId="4" xfId="0" applyNumberFormat="1" applyBorder="1" applyAlignment="1">
      <alignment horizontal="right" vertical="center"/>
    </xf>
    <xf numFmtId="38" fontId="0" fillId="0" borderId="31" xfId="0" applyNumberFormat="1" applyBorder="1" applyAlignment="1">
      <alignment horizontal="right" vertical="center"/>
    </xf>
    <xf numFmtId="38" fontId="0" fillId="2" borderId="48" xfId="0" applyNumberFormat="1" applyFill="1" applyBorder="1" applyAlignment="1">
      <alignment horizontal="center" vertical="center"/>
    </xf>
    <xf numFmtId="38" fontId="0" fillId="2" borderId="52" xfId="0" applyNumberFormat="1" applyFill="1" applyBorder="1" applyAlignment="1">
      <alignment horizontal="center" vertical="center"/>
    </xf>
    <xf numFmtId="38" fontId="0" fillId="2" borderId="36" xfId="0" applyNumberFormat="1" applyFill="1" applyBorder="1" applyAlignment="1">
      <alignment horizontal="center" vertical="center"/>
    </xf>
    <xf numFmtId="38" fontId="0" fillId="2" borderId="54" xfId="0" applyNumberFormat="1" applyFill="1" applyBorder="1" applyAlignment="1">
      <alignment horizontal="center" vertical="center"/>
    </xf>
    <xf numFmtId="38" fontId="0" fillId="2" borderId="60" xfId="0" applyNumberFormat="1" applyFill="1" applyBorder="1" applyAlignment="1">
      <alignment horizontal="center" vertical="center"/>
    </xf>
    <xf numFmtId="38" fontId="0" fillId="2" borderId="44" xfId="0" applyNumberFormat="1" applyFill="1" applyBorder="1" applyAlignment="1">
      <alignment horizontal="center" vertical="center"/>
    </xf>
    <xf numFmtId="38" fontId="0" fillId="2" borderId="61" xfId="0" applyNumberFormat="1" applyFill="1" applyBorder="1" applyAlignment="1">
      <alignment horizontal="left" vertical="center"/>
    </xf>
    <xf numFmtId="38" fontId="0" fillId="2" borderId="30" xfId="0" applyNumberFormat="1" applyFill="1" applyBorder="1" applyAlignment="1">
      <alignment horizontal="left" vertical="center"/>
    </xf>
    <xf numFmtId="38" fontId="0" fillId="0" borderId="60" xfId="0" applyNumberFormat="1" applyBorder="1" applyAlignment="1">
      <alignment horizontal="center" vertical="center"/>
    </xf>
    <xf numFmtId="38" fontId="0" fillId="0" borderId="44" xfId="0" applyNumberFormat="1" applyBorder="1" applyAlignment="1">
      <alignment horizontal="center" vertical="center"/>
    </xf>
    <xf numFmtId="38" fontId="0" fillId="0" borderId="1" xfId="0" applyNumberFormat="1" applyBorder="1" applyAlignment="1">
      <alignment horizontal="center" vertical="center"/>
    </xf>
    <xf numFmtId="38" fontId="0" fillId="0" borderId="2" xfId="0" applyNumberFormat="1" applyBorder="1" applyAlignment="1">
      <alignment horizontal="center" vertical="center"/>
    </xf>
    <xf numFmtId="38" fontId="0" fillId="0" borderId="46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38" fontId="1" fillId="0" borderId="8" xfId="1" applyFont="1" applyBorder="1" applyAlignment="1">
      <alignment horizontal="center" vertical="center" textRotation="255"/>
    </xf>
    <xf numFmtId="38" fontId="1" fillId="0" borderId="16" xfId="1" applyFont="1" applyBorder="1" applyAlignment="1">
      <alignment horizontal="center" vertical="center" textRotation="255"/>
    </xf>
    <xf numFmtId="38" fontId="1" fillId="0" borderId="27" xfId="1" applyFont="1" applyBorder="1" applyAlignment="1">
      <alignment horizontal="center" vertical="center" textRotation="255"/>
    </xf>
    <xf numFmtId="38" fontId="1" fillId="0" borderId="1" xfId="1" applyFont="1" applyFill="1" applyBorder="1" applyAlignment="1">
      <alignment horizontal="center" vertical="center" textRotation="255"/>
    </xf>
    <xf numFmtId="38" fontId="1" fillId="0" borderId="2" xfId="1" applyFont="1" applyFill="1" applyBorder="1" applyAlignment="1">
      <alignment horizontal="center" vertical="center" textRotation="255"/>
    </xf>
    <xf numFmtId="38" fontId="1" fillId="0" borderId="46" xfId="1" applyFont="1" applyFill="1" applyBorder="1" applyAlignment="1">
      <alignment horizontal="center" vertical="center" textRotation="255"/>
    </xf>
    <xf numFmtId="0" fontId="0" fillId="0" borderId="68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38" fontId="1" fillId="0" borderId="8" xfId="1" applyFont="1" applyFill="1" applyBorder="1" applyAlignment="1">
      <alignment horizontal="center" vertical="center" textRotation="255"/>
    </xf>
    <xf numFmtId="38" fontId="1" fillId="0" borderId="16" xfId="1" applyFont="1" applyFill="1" applyBorder="1" applyAlignment="1">
      <alignment horizontal="center" vertical="center" textRotation="255"/>
    </xf>
    <xf numFmtId="38" fontId="1" fillId="0" borderId="27" xfId="1" applyFont="1" applyFill="1" applyBorder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38" fontId="1" fillId="0" borderId="6" xfId="1" applyFont="1" applyFill="1" applyBorder="1" applyAlignment="1">
      <alignment horizontal="center" vertical="center" textRotation="255"/>
    </xf>
    <xf numFmtId="0" fontId="0" fillId="0" borderId="5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38" fontId="1" fillId="0" borderId="61" xfId="1" applyFont="1" applyBorder="1" applyAlignment="1">
      <alignment horizontal="center" vertical="center"/>
    </xf>
    <xf numFmtId="38" fontId="1" fillId="0" borderId="30" xfId="1" applyFont="1" applyBorder="1" applyAlignment="1">
      <alignment horizontal="center" vertical="center"/>
    </xf>
    <xf numFmtId="176" fontId="12" fillId="0" borderId="62" xfId="1" applyNumberFormat="1" applyFont="1" applyBorder="1" applyAlignment="1">
      <alignment horizontal="center" vertical="center"/>
    </xf>
    <xf numFmtId="176" fontId="12" fillId="0" borderId="52" xfId="1" applyNumberFormat="1" applyFont="1" applyBorder="1" applyAlignment="1">
      <alignment horizontal="center" vertical="center"/>
    </xf>
    <xf numFmtId="176" fontId="12" fillId="0" borderId="29" xfId="1" applyNumberFormat="1" applyFont="1" applyBorder="1" applyAlignment="1">
      <alignment horizontal="center" vertical="center"/>
    </xf>
    <xf numFmtId="176" fontId="12" fillId="0" borderId="54" xfId="1" applyNumberFormat="1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76" fontId="12" fillId="0" borderId="62" xfId="0" applyNumberFormat="1" applyFont="1" applyBorder="1" applyAlignment="1">
      <alignment horizontal="center" vertical="center"/>
    </xf>
    <xf numFmtId="176" fontId="12" fillId="0" borderId="52" xfId="0" applyNumberFormat="1" applyFont="1" applyBorder="1" applyAlignment="1">
      <alignment horizontal="center" vertical="center"/>
    </xf>
    <xf numFmtId="176" fontId="12" fillId="0" borderId="29" xfId="0" applyNumberFormat="1" applyFont="1" applyBorder="1" applyAlignment="1">
      <alignment horizontal="center" vertical="center"/>
    </xf>
    <xf numFmtId="176" fontId="12" fillId="0" borderId="54" xfId="0" applyNumberFormat="1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38" fontId="7" fillId="0" borderId="48" xfId="1" applyFont="1" applyBorder="1" applyAlignment="1">
      <alignment horizontal="center" vertical="center" textRotation="255"/>
    </xf>
    <xf numFmtId="38" fontId="7" fillId="0" borderId="7" xfId="1" applyFont="1" applyBorder="1" applyAlignment="1">
      <alignment horizontal="center" vertical="center" textRotation="255"/>
    </xf>
    <xf numFmtId="38" fontId="7" fillId="0" borderId="52" xfId="1" applyFont="1" applyBorder="1" applyAlignment="1">
      <alignment horizontal="center" vertical="center" textRotation="255"/>
    </xf>
    <xf numFmtId="38" fontId="7" fillId="0" borderId="36" xfId="1" applyFont="1" applyBorder="1" applyAlignment="1">
      <alignment horizontal="center" vertical="center" textRotation="255"/>
    </xf>
    <xf numFmtId="38" fontId="7" fillId="0" borderId="37" xfId="1" applyFont="1" applyBorder="1" applyAlignment="1">
      <alignment horizontal="center" vertical="center" textRotation="255"/>
    </xf>
    <xf numFmtId="38" fontId="7" fillId="0" borderId="54" xfId="1" applyFont="1" applyBorder="1" applyAlignment="1">
      <alignment horizontal="center" vertical="center" textRotation="255"/>
    </xf>
    <xf numFmtId="38" fontId="7" fillId="0" borderId="8" xfId="1" applyFont="1" applyFill="1" applyBorder="1" applyAlignment="1">
      <alignment horizontal="center" vertical="center"/>
    </xf>
    <xf numFmtId="38" fontId="7" fillId="0" borderId="27" xfId="1" applyFont="1" applyFill="1" applyBorder="1" applyAlignment="1">
      <alignment horizontal="center" vertical="center"/>
    </xf>
    <xf numFmtId="38" fontId="8" fillId="0" borderId="8" xfId="1" applyFont="1" applyBorder="1" applyAlignment="1">
      <alignment horizontal="right" vertical="center"/>
    </xf>
    <xf numFmtId="38" fontId="8" fillId="0" borderId="27" xfId="1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 textRotation="255"/>
    </xf>
    <xf numFmtId="38" fontId="6" fillId="0" borderId="16" xfId="1" applyFont="1" applyFill="1" applyBorder="1" applyAlignment="1">
      <alignment horizontal="center" vertical="center" textRotation="255"/>
    </xf>
    <xf numFmtId="38" fontId="6" fillId="0" borderId="27" xfId="1" applyFont="1" applyFill="1" applyBorder="1" applyAlignment="1">
      <alignment horizontal="center" vertical="center" textRotation="255"/>
    </xf>
    <xf numFmtId="38" fontId="9" fillId="0" borderId="8" xfId="1" applyFont="1" applyBorder="1" applyAlignment="1">
      <alignment horizontal="center" vertical="center" textRotation="255"/>
    </xf>
    <xf numFmtId="38" fontId="9" fillId="0" borderId="16" xfId="1" applyFont="1" applyBorder="1" applyAlignment="1">
      <alignment horizontal="center" vertical="center" textRotation="255"/>
    </xf>
    <xf numFmtId="38" fontId="9" fillId="0" borderId="27" xfId="1" applyFont="1" applyBorder="1" applyAlignment="1">
      <alignment horizontal="center" vertical="center" textRotation="255"/>
    </xf>
    <xf numFmtId="38" fontId="17" fillId="0" borderId="59" xfId="1" applyFont="1" applyFill="1" applyBorder="1" applyAlignment="1">
      <alignment horizontal="right" vertical="center"/>
    </xf>
    <xf numFmtId="38" fontId="17" fillId="0" borderId="63" xfId="1" applyFont="1" applyFill="1" applyBorder="1" applyAlignment="1">
      <alignment horizontal="right" vertical="center"/>
    </xf>
    <xf numFmtId="38" fontId="17" fillId="0" borderId="5" xfId="1" applyFont="1" applyFill="1" applyBorder="1" applyAlignment="1">
      <alignment horizontal="right" vertical="center"/>
    </xf>
    <xf numFmtId="38" fontId="17" fillId="0" borderId="6" xfId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8" fontId="8" fillId="0" borderId="5" xfId="1" applyFont="1" applyFill="1" applyBorder="1" applyAlignment="1">
      <alignment horizontal="right" vertical="center"/>
    </xf>
    <xf numFmtId="38" fontId="8" fillId="0" borderId="6" xfId="1" applyFont="1" applyFill="1" applyBorder="1" applyAlignment="1">
      <alignment horizontal="right" vertical="center"/>
    </xf>
    <xf numFmtId="38" fontId="17" fillId="0" borderId="18" xfId="1" applyFont="1" applyFill="1" applyBorder="1" applyAlignment="1">
      <alignment horizontal="right" vertical="center"/>
    </xf>
    <xf numFmtId="38" fontId="17" fillId="0" borderId="71" xfId="1" applyFont="1" applyFill="1" applyBorder="1" applyAlignment="1">
      <alignment horizontal="right" vertical="center"/>
    </xf>
    <xf numFmtId="38" fontId="17" fillId="0" borderId="24" xfId="1" applyFont="1" applyFill="1" applyBorder="1" applyAlignment="1">
      <alignment horizontal="right" vertical="center"/>
    </xf>
    <xf numFmtId="38" fontId="17" fillId="0" borderId="72" xfId="1" applyFont="1" applyFill="1" applyBorder="1" applyAlignment="1">
      <alignment horizontal="right" vertical="center"/>
    </xf>
    <xf numFmtId="0" fontId="5" fillId="0" borderId="60" xfId="0" applyFont="1" applyBorder="1" applyAlignment="1">
      <alignment horizontal="center" vertical="center" textRotation="255"/>
    </xf>
    <xf numFmtId="0" fontId="5" fillId="0" borderId="75" xfId="0" applyFont="1" applyBorder="1" applyAlignment="1">
      <alignment horizontal="center" vertical="center" textRotation="255"/>
    </xf>
    <xf numFmtId="0" fontId="5" fillId="0" borderId="76" xfId="0" applyFont="1" applyBorder="1" applyAlignment="1">
      <alignment horizontal="center" vertical="center" textRotation="255"/>
    </xf>
    <xf numFmtId="38" fontId="17" fillId="0" borderId="13" xfId="1" applyFont="1" applyFill="1" applyBorder="1" applyAlignment="1">
      <alignment horizontal="right" vertical="center"/>
    </xf>
    <xf numFmtId="38" fontId="17" fillId="0" borderId="70" xfId="1" applyFont="1" applyFill="1" applyBorder="1" applyAlignment="1">
      <alignment horizontal="right" vertical="center"/>
    </xf>
    <xf numFmtId="0" fontId="0" fillId="0" borderId="48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38" fontId="17" fillId="0" borderId="5" xfId="1" applyFont="1" applyBorder="1" applyAlignment="1">
      <alignment horizontal="right" vertical="center"/>
    </xf>
    <xf numFmtId="38" fontId="17" fillId="0" borderId="6" xfId="1" applyFont="1" applyBorder="1" applyAlignment="1">
      <alignment horizontal="right" vertical="center"/>
    </xf>
    <xf numFmtId="0" fontId="0" fillId="0" borderId="1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46" xfId="0" applyBorder="1" applyAlignment="1">
      <alignment horizontal="center" vertical="center" textRotation="255"/>
    </xf>
    <xf numFmtId="0" fontId="0" fillId="0" borderId="4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38" fontId="8" fillId="0" borderId="62" xfId="1" applyFont="1" applyBorder="1" applyAlignment="1">
      <alignment horizontal="right" vertical="center"/>
    </xf>
    <xf numFmtId="38" fontId="8" fillId="0" borderId="52" xfId="1" applyFont="1" applyBorder="1" applyAlignment="1">
      <alignment horizontal="right" vertical="center"/>
    </xf>
    <xf numFmtId="38" fontId="8" fillId="0" borderId="29" xfId="1" applyFont="1" applyBorder="1" applyAlignment="1">
      <alignment horizontal="right" vertical="center"/>
    </xf>
    <xf numFmtId="38" fontId="8" fillId="0" borderId="54" xfId="1" applyFont="1" applyBorder="1" applyAlignment="1">
      <alignment horizontal="right" vertical="center"/>
    </xf>
    <xf numFmtId="38" fontId="17" fillId="0" borderId="13" xfId="1" applyFont="1" applyBorder="1" applyAlignment="1">
      <alignment horizontal="right" vertical="center"/>
    </xf>
    <xf numFmtId="38" fontId="17" fillId="0" borderId="70" xfId="1" applyFont="1" applyBorder="1" applyAlignment="1">
      <alignment horizontal="right" vertical="center"/>
    </xf>
    <xf numFmtId="38" fontId="17" fillId="0" borderId="18" xfId="1" applyFont="1" applyBorder="1" applyAlignment="1">
      <alignment horizontal="right" vertical="center"/>
    </xf>
    <xf numFmtId="38" fontId="17" fillId="0" borderId="71" xfId="1" applyFont="1" applyBorder="1" applyAlignment="1">
      <alignment horizontal="right" vertical="center"/>
    </xf>
    <xf numFmtId="38" fontId="17" fillId="0" borderId="50" xfId="1" applyFont="1" applyBorder="1" applyAlignment="1">
      <alignment horizontal="right" vertical="center"/>
    </xf>
    <xf numFmtId="38" fontId="17" fillId="0" borderId="74" xfId="1" applyFont="1" applyBorder="1" applyAlignment="1">
      <alignment horizontal="right" vertical="center"/>
    </xf>
    <xf numFmtId="38" fontId="6" fillId="0" borderId="8" xfId="1" applyFont="1" applyFill="1" applyBorder="1" applyAlignment="1">
      <alignment horizontal="center" vertical="center" textRotation="255" shrinkToFit="1"/>
    </xf>
    <xf numFmtId="38" fontId="6" fillId="0" borderId="16" xfId="1" applyFont="1" applyFill="1" applyBorder="1" applyAlignment="1">
      <alignment horizontal="center" vertical="center" textRotation="255" shrinkToFit="1"/>
    </xf>
    <xf numFmtId="38" fontId="6" fillId="0" borderId="27" xfId="1" applyFont="1" applyFill="1" applyBorder="1" applyAlignment="1">
      <alignment horizontal="center" vertical="center" textRotation="255" shrinkToFit="1"/>
    </xf>
    <xf numFmtId="38" fontId="17" fillId="0" borderId="59" xfId="1" applyFont="1" applyBorder="1" applyAlignment="1">
      <alignment horizontal="right" vertical="center"/>
    </xf>
    <xf numFmtId="38" fontId="17" fillId="0" borderId="63" xfId="1" applyFont="1" applyBorder="1" applyAlignment="1">
      <alignment horizontal="right" vertical="center"/>
    </xf>
    <xf numFmtId="0" fontId="0" fillId="0" borderId="49" xfId="0" applyBorder="1" applyAlignment="1">
      <alignment horizontal="center" vertical="center" textRotation="255"/>
    </xf>
    <xf numFmtId="38" fontId="17" fillId="0" borderId="24" xfId="1" applyFont="1" applyBorder="1" applyAlignment="1">
      <alignment horizontal="right" vertical="center"/>
    </xf>
    <xf numFmtId="38" fontId="17" fillId="0" borderId="72" xfId="1" applyFont="1" applyBorder="1" applyAlignment="1">
      <alignment horizontal="right" vertical="center"/>
    </xf>
    <xf numFmtId="0" fontId="0" fillId="0" borderId="8" xfId="0" applyBorder="1" applyAlignment="1">
      <alignment horizontal="center" vertical="center" textRotation="255" shrinkToFit="1"/>
    </xf>
    <xf numFmtId="0" fontId="0" fillId="0" borderId="16" xfId="0" applyBorder="1" applyAlignment="1">
      <alignment horizontal="center" vertical="center" textRotation="255" shrinkToFit="1"/>
    </xf>
    <xf numFmtId="38" fontId="17" fillId="0" borderId="34" xfId="1" applyFont="1" applyBorder="1" applyAlignment="1">
      <alignment horizontal="right" vertical="center"/>
    </xf>
    <xf numFmtId="38" fontId="17" fillId="0" borderId="73" xfId="1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center" vertical="center" textRotation="255"/>
    </xf>
    <xf numFmtId="0" fontId="9" fillId="0" borderId="27" xfId="0" applyFont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55</xdr:row>
      <xdr:rowOff>0</xdr:rowOff>
    </xdr:from>
    <xdr:to>
      <xdr:col>36</xdr:col>
      <xdr:colOff>260684</xdr:colOff>
      <xdr:row>70</xdr:row>
      <xdr:rowOff>146177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BD1D46C-2F5E-4FA9-BC24-BA19820E7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11600" y="26165175"/>
          <a:ext cx="6156659" cy="3165602"/>
        </a:xfrm>
        <a:prstGeom prst="rect">
          <a:avLst/>
        </a:prstGeom>
      </xdr:spPr>
    </xdr:pic>
    <xdr:clientData/>
  </xdr:twoCellAnchor>
  <xdr:twoCellAnchor editAs="oneCell">
    <xdr:from>
      <xdr:col>18</xdr:col>
      <xdr:colOff>772025</xdr:colOff>
      <xdr:row>74</xdr:row>
      <xdr:rowOff>1</xdr:rowOff>
    </xdr:from>
    <xdr:to>
      <xdr:col>25</xdr:col>
      <xdr:colOff>260231</xdr:colOff>
      <xdr:row>82</xdr:row>
      <xdr:rowOff>25071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67B2EDE-CF7A-4DAA-88AE-C5EC6D99B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9575" y="29946601"/>
          <a:ext cx="4936506" cy="1549070"/>
        </a:xfrm>
        <a:prstGeom prst="rect">
          <a:avLst/>
        </a:prstGeom>
      </xdr:spPr>
    </xdr:pic>
    <xdr:clientData/>
  </xdr:twoCellAnchor>
  <xdr:twoCellAnchor editAs="oneCell">
    <xdr:from>
      <xdr:col>20</xdr:col>
      <xdr:colOff>280737</xdr:colOff>
      <xdr:row>81</xdr:row>
      <xdr:rowOff>140368</xdr:rowOff>
    </xdr:from>
    <xdr:to>
      <xdr:col>26</xdr:col>
      <xdr:colOff>171775</xdr:colOff>
      <xdr:row>83</xdr:row>
      <xdr:rowOff>120826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60DC73E-CA30-4E61-8B30-6F72E5EDD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30012" y="31429993"/>
          <a:ext cx="3253363" cy="3424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91440</xdr:colOff>
      <xdr:row>18</xdr:row>
      <xdr:rowOff>0</xdr:rowOff>
    </xdr:from>
    <xdr:to>
      <xdr:col>19</xdr:col>
      <xdr:colOff>99060</xdr:colOff>
      <xdr:row>18</xdr:row>
      <xdr:rowOff>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0BB5B805-BEB3-466D-BE40-C8AA05E90B48}"/>
            </a:ext>
          </a:extLst>
        </xdr:cNvPr>
        <xdr:cNvSpPr txBox="1">
          <a:spLocks noChangeArrowheads="1"/>
        </xdr:cNvSpPr>
      </xdr:nvSpPr>
      <xdr:spPr bwMode="auto">
        <a:xfrm>
          <a:off x="9864090" y="12753975"/>
          <a:ext cx="245554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7171</xdr:colOff>
      <xdr:row>28</xdr:row>
      <xdr:rowOff>68916</xdr:rowOff>
    </xdr:from>
    <xdr:to>
      <xdr:col>18</xdr:col>
      <xdr:colOff>959671</xdr:colOff>
      <xdr:row>30</xdr:row>
      <xdr:rowOff>17481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8BC431BA-E064-423F-BBD9-4245649C3A81}"/>
            </a:ext>
          </a:extLst>
        </xdr:cNvPr>
        <xdr:cNvSpPr txBox="1">
          <a:spLocks noChangeArrowheads="1"/>
        </xdr:cNvSpPr>
      </xdr:nvSpPr>
      <xdr:spPr bwMode="auto">
        <a:xfrm>
          <a:off x="10126083" y="5234828"/>
          <a:ext cx="1669676" cy="307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200026</xdr:colOff>
      <xdr:row>34</xdr:row>
      <xdr:rowOff>70729</xdr:rowOff>
    </xdr:from>
    <xdr:to>
      <xdr:col>11</xdr:col>
      <xdr:colOff>361951</xdr:colOff>
      <xdr:row>55</xdr:row>
      <xdr:rowOff>54306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196D441-262A-447B-A255-D3A34057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15720304"/>
          <a:ext cx="7010400" cy="3174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819150</xdr:colOff>
      <xdr:row>33</xdr:row>
      <xdr:rowOff>133350</xdr:rowOff>
    </xdr:from>
    <xdr:to>
      <xdr:col>20</xdr:col>
      <xdr:colOff>314374</xdr:colOff>
      <xdr:row>43</xdr:row>
      <xdr:rowOff>90420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C245EBF-C2D9-4627-88BC-45957C908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00" y="15601950"/>
          <a:ext cx="4962574" cy="1414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235A1-952B-4DD3-AB33-1300B7B910D4}">
  <sheetPr codeName="Sheet8"/>
  <dimension ref="A1:AK83"/>
  <sheetViews>
    <sheetView tabSelected="1" view="pageBreakPreview" topLeftCell="B24" zoomScale="70" zoomScaleNormal="100" zoomScaleSheetLayoutView="70" workbookViewId="0">
      <selection activeCell="N18" sqref="N18"/>
    </sheetView>
  </sheetViews>
  <sheetFormatPr defaultRowHeight="13.5" x14ac:dyDescent="0.15"/>
  <cols>
    <col min="1" max="1" width="3.75" customWidth="1"/>
    <col min="2" max="2" width="3.625" customWidth="1"/>
    <col min="3" max="3" width="3.75" customWidth="1"/>
    <col min="4" max="4" width="15.625" customWidth="1"/>
    <col min="5" max="5" width="13.625" customWidth="1"/>
    <col min="6" max="6" width="3.75" customWidth="1"/>
    <col min="7" max="7" width="3.625" customWidth="1"/>
    <col min="8" max="8" width="3.75" customWidth="1"/>
    <col min="9" max="9" width="15.625" customWidth="1"/>
    <col min="10" max="10" width="13.625" customWidth="1"/>
    <col min="11" max="11" width="3.75" customWidth="1"/>
    <col min="12" max="12" width="3.625" customWidth="1"/>
    <col min="13" max="13" width="3.75" customWidth="1"/>
    <col min="14" max="14" width="15.625" customWidth="1"/>
    <col min="15" max="15" width="13.625" style="2" customWidth="1"/>
    <col min="16" max="16" width="3.75" customWidth="1"/>
    <col min="17" max="17" width="3.625" customWidth="1"/>
    <col min="18" max="18" width="3.75" customWidth="1"/>
    <col min="19" max="19" width="17.5" customWidth="1"/>
    <col min="20" max="20" width="13.625" customWidth="1"/>
    <col min="21" max="21" width="3.75" customWidth="1"/>
    <col min="22" max="22" width="3.625" customWidth="1"/>
    <col min="23" max="23" width="3.75" customWidth="1"/>
    <col min="24" max="24" width="15.625" customWidth="1"/>
    <col min="25" max="25" width="13.625" style="2" customWidth="1"/>
    <col min="26" max="26" width="3.75" customWidth="1"/>
    <col min="27" max="27" width="3.625" customWidth="1"/>
    <col min="28" max="28" width="3.75" customWidth="1"/>
    <col min="29" max="29" width="15.625" customWidth="1"/>
    <col min="30" max="30" width="10" customWidth="1"/>
    <col min="31" max="31" width="4" customWidth="1"/>
    <col min="32" max="32" width="3.75" customWidth="1"/>
    <col min="33" max="33" width="3.625" customWidth="1"/>
    <col min="34" max="34" width="3.75" customWidth="1"/>
    <col min="35" max="35" width="15.625" customWidth="1"/>
    <col min="36" max="36" width="13.625" customWidth="1"/>
    <col min="37" max="37" width="5.125" customWidth="1"/>
    <col min="257" max="257" width="3.75" customWidth="1"/>
    <col min="258" max="258" width="3.625" customWidth="1"/>
    <col min="259" max="259" width="3.75" customWidth="1"/>
    <col min="260" max="260" width="15.625" customWidth="1"/>
    <col min="261" max="261" width="13.625" customWidth="1"/>
    <col min="262" max="262" width="3.75" customWidth="1"/>
    <col min="263" max="263" width="3.625" customWidth="1"/>
    <col min="264" max="264" width="3.75" customWidth="1"/>
    <col min="265" max="265" width="15.625" customWidth="1"/>
    <col min="266" max="266" width="13.625" customWidth="1"/>
    <col min="267" max="267" width="3.75" customWidth="1"/>
    <col min="268" max="268" width="14.125" customWidth="1"/>
    <col min="269" max="269" width="3.75" customWidth="1"/>
    <col min="270" max="270" width="15.625" customWidth="1"/>
    <col min="271" max="271" width="13.625" customWidth="1"/>
    <col min="272" max="272" width="3.75" customWidth="1"/>
    <col min="273" max="273" width="3.625" customWidth="1"/>
    <col min="274" max="274" width="3.75" customWidth="1"/>
    <col min="275" max="275" width="17.5" customWidth="1"/>
    <col min="276" max="276" width="13.625" customWidth="1"/>
    <col min="277" max="277" width="3.75" customWidth="1"/>
    <col min="278" max="278" width="3.625" customWidth="1"/>
    <col min="279" max="279" width="3.75" customWidth="1"/>
    <col min="280" max="280" width="15.625" customWidth="1"/>
    <col min="281" max="281" width="13.625" customWidth="1"/>
    <col min="282" max="282" width="3.75" customWidth="1"/>
    <col min="283" max="283" width="3.625" customWidth="1"/>
    <col min="284" max="284" width="3.75" customWidth="1"/>
    <col min="285" max="285" width="15.625" customWidth="1"/>
    <col min="286" max="286" width="10" customWidth="1"/>
    <col min="287" max="287" width="4" customWidth="1"/>
    <col min="288" max="288" width="3.75" customWidth="1"/>
    <col min="289" max="289" width="3.625" customWidth="1"/>
    <col min="290" max="290" width="3.75" customWidth="1"/>
    <col min="291" max="291" width="15.625" customWidth="1"/>
    <col min="292" max="292" width="13.625" customWidth="1"/>
    <col min="293" max="293" width="5.125" customWidth="1"/>
    <col min="513" max="513" width="3.75" customWidth="1"/>
    <col min="514" max="514" width="3.625" customWidth="1"/>
    <col min="515" max="515" width="3.75" customWidth="1"/>
    <col min="516" max="516" width="15.625" customWidth="1"/>
    <col min="517" max="517" width="13.625" customWidth="1"/>
    <col min="518" max="518" width="3.75" customWidth="1"/>
    <col min="519" max="519" width="3.625" customWidth="1"/>
    <col min="520" max="520" width="3.75" customWidth="1"/>
    <col min="521" max="521" width="15.625" customWidth="1"/>
    <col min="522" max="522" width="13.625" customWidth="1"/>
    <col min="523" max="523" width="3.75" customWidth="1"/>
    <col min="524" max="524" width="14.125" customWidth="1"/>
    <col min="525" max="525" width="3.75" customWidth="1"/>
    <col min="526" max="526" width="15.625" customWidth="1"/>
    <col min="527" max="527" width="13.625" customWidth="1"/>
    <col min="528" max="528" width="3.75" customWidth="1"/>
    <col min="529" max="529" width="3.625" customWidth="1"/>
    <col min="530" max="530" width="3.75" customWidth="1"/>
    <col min="531" max="531" width="17.5" customWidth="1"/>
    <col min="532" max="532" width="13.625" customWidth="1"/>
    <col min="533" max="533" width="3.75" customWidth="1"/>
    <col min="534" max="534" width="3.625" customWidth="1"/>
    <col min="535" max="535" width="3.75" customWidth="1"/>
    <col min="536" max="536" width="15.625" customWidth="1"/>
    <col min="537" max="537" width="13.625" customWidth="1"/>
    <col min="538" max="538" width="3.75" customWidth="1"/>
    <col min="539" max="539" width="3.625" customWidth="1"/>
    <col min="540" max="540" width="3.75" customWidth="1"/>
    <col min="541" max="541" width="15.625" customWidth="1"/>
    <col min="542" max="542" width="10" customWidth="1"/>
    <col min="543" max="543" width="4" customWidth="1"/>
    <col min="544" max="544" width="3.75" customWidth="1"/>
    <col min="545" max="545" width="3.625" customWidth="1"/>
    <col min="546" max="546" width="3.75" customWidth="1"/>
    <col min="547" max="547" width="15.625" customWidth="1"/>
    <col min="548" max="548" width="13.625" customWidth="1"/>
    <col min="549" max="549" width="5.125" customWidth="1"/>
    <col min="769" max="769" width="3.75" customWidth="1"/>
    <col min="770" max="770" width="3.625" customWidth="1"/>
    <col min="771" max="771" width="3.75" customWidth="1"/>
    <col min="772" max="772" width="15.625" customWidth="1"/>
    <col min="773" max="773" width="13.625" customWidth="1"/>
    <col min="774" max="774" width="3.75" customWidth="1"/>
    <col min="775" max="775" width="3.625" customWidth="1"/>
    <col min="776" max="776" width="3.75" customWidth="1"/>
    <col min="777" max="777" width="15.625" customWidth="1"/>
    <col min="778" max="778" width="13.625" customWidth="1"/>
    <col min="779" max="779" width="3.75" customWidth="1"/>
    <col min="780" max="780" width="14.125" customWidth="1"/>
    <col min="781" max="781" width="3.75" customWidth="1"/>
    <col min="782" max="782" width="15.625" customWidth="1"/>
    <col min="783" max="783" width="13.625" customWidth="1"/>
    <col min="784" max="784" width="3.75" customWidth="1"/>
    <col min="785" max="785" width="3.625" customWidth="1"/>
    <col min="786" max="786" width="3.75" customWidth="1"/>
    <col min="787" max="787" width="17.5" customWidth="1"/>
    <col min="788" max="788" width="13.625" customWidth="1"/>
    <col min="789" max="789" width="3.75" customWidth="1"/>
    <col min="790" max="790" width="3.625" customWidth="1"/>
    <col min="791" max="791" width="3.75" customWidth="1"/>
    <col min="792" max="792" width="15.625" customWidth="1"/>
    <col min="793" max="793" width="13.625" customWidth="1"/>
    <col min="794" max="794" width="3.75" customWidth="1"/>
    <col min="795" max="795" width="3.625" customWidth="1"/>
    <col min="796" max="796" width="3.75" customWidth="1"/>
    <col min="797" max="797" width="15.625" customWidth="1"/>
    <col min="798" max="798" width="10" customWidth="1"/>
    <col min="799" max="799" width="4" customWidth="1"/>
    <col min="800" max="800" width="3.75" customWidth="1"/>
    <col min="801" max="801" width="3.625" customWidth="1"/>
    <col min="802" max="802" width="3.75" customWidth="1"/>
    <col min="803" max="803" width="15.625" customWidth="1"/>
    <col min="804" max="804" width="13.625" customWidth="1"/>
    <col min="805" max="805" width="5.125" customWidth="1"/>
    <col min="1025" max="1025" width="3.75" customWidth="1"/>
    <col min="1026" max="1026" width="3.625" customWidth="1"/>
    <col min="1027" max="1027" width="3.75" customWidth="1"/>
    <col min="1028" max="1028" width="15.625" customWidth="1"/>
    <col min="1029" max="1029" width="13.625" customWidth="1"/>
    <col min="1030" max="1030" width="3.75" customWidth="1"/>
    <col min="1031" max="1031" width="3.625" customWidth="1"/>
    <col min="1032" max="1032" width="3.75" customWidth="1"/>
    <col min="1033" max="1033" width="15.625" customWidth="1"/>
    <col min="1034" max="1034" width="13.625" customWidth="1"/>
    <col min="1035" max="1035" width="3.75" customWidth="1"/>
    <col min="1036" max="1036" width="14.125" customWidth="1"/>
    <col min="1037" max="1037" width="3.75" customWidth="1"/>
    <col min="1038" max="1038" width="15.625" customWidth="1"/>
    <col min="1039" max="1039" width="13.625" customWidth="1"/>
    <col min="1040" max="1040" width="3.75" customWidth="1"/>
    <col min="1041" max="1041" width="3.625" customWidth="1"/>
    <col min="1042" max="1042" width="3.75" customWidth="1"/>
    <col min="1043" max="1043" width="17.5" customWidth="1"/>
    <col min="1044" max="1044" width="13.625" customWidth="1"/>
    <col min="1045" max="1045" width="3.75" customWidth="1"/>
    <col min="1046" max="1046" width="3.625" customWidth="1"/>
    <col min="1047" max="1047" width="3.75" customWidth="1"/>
    <col min="1048" max="1048" width="15.625" customWidth="1"/>
    <col min="1049" max="1049" width="13.625" customWidth="1"/>
    <col min="1050" max="1050" width="3.75" customWidth="1"/>
    <col min="1051" max="1051" width="3.625" customWidth="1"/>
    <col min="1052" max="1052" width="3.75" customWidth="1"/>
    <col min="1053" max="1053" width="15.625" customWidth="1"/>
    <col min="1054" max="1054" width="10" customWidth="1"/>
    <col min="1055" max="1055" width="4" customWidth="1"/>
    <col min="1056" max="1056" width="3.75" customWidth="1"/>
    <col min="1057" max="1057" width="3.625" customWidth="1"/>
    <col min="1058" max="1058" width="3.75" customWidth="1"/>
    <col min="1059" max="1059" width="15.625" customWidth="1"/>
    <col min="1060" max="1060" width="13.625" customWidth="1"/>
    <col min="1061" max="1061" width="5.125" customWidth="1"/>
    <col min="1281" max="1281" width="3.75" customWidth="1"/>
    <col min="1282" max="1282" width="3.625" customWidth="1"/>
    <col min="1283" max="1283" width="3.75" customWidth="1"/>
    <col min="1284" max="1284" width="15.625" customWidth="1"/>
    <col min="1285" max="1285" width="13.625" customWidth="1"/>
    <col min="1286" max="1286" width="3.75" customWidth="1"/>
    <col min="1287" max="1287" width="3.625" customWidth="1"/>
    <col min="1288" max="1288" width="3.75" customWidth="1"/>
    <col min="1289" max="1289" width="15.625" customWidth="1"/>
    <col min="1290" max="1290" width="13.625" customWidth="1"/>
    <col min="1291" max="1291" width="3.75" customWidth="1"/>
    <col min="1292" max="1292" width="14.125" customWidth="1"/>
    <col min="1293" max="1293" width="3.75" customWidth="1"/>
    <col min="1294" max="1294" width="15.625" customWidth="1"/>
    <col min="1295" max="1295" width="13.625" customWidth="1"/>
    <col min="1296" max="1296" width="3.75" customWidth="1"/>
    <col min="1297" max="1297" width="3.625" customWidth="1"/>
    <col min="1298" max="1298" width="3.75" customWidth="1"/>
    <col min="1299" max="1299" width="17.5" customWidth="1"/>
    <col min="1300" max="1300" width="13.625" customWidth="1"/>
    <col min="1301" max="1301" width="3.75" customWidth="1"/>
    <col min="1302" max="1302" width="3.625" customWidth="1"/>
    <col min="1303" max="1303" width="3.75" customWidth="1"/>
    <col min="1304" max="1304" width="15.625" customWidth="1"/>
    <col min="1305" max="1305" width="13.625" customWidth="1"/>
    <col min="1306" max="1306" width="3.75" customWidth="1"/>
    <col min="1307" max="1307" width="3.625" customWidth="1"/>
    <col min="1308" max="1308" width="3.75" customWidth="1"/>
    <col min="1309" max="1309" width="15.625" customWidth="1"/>
    <col min="1310" max="1310" width="10" customWidth="1"/>
    <col min="1311" max="1311" width="4" customWidth="1"/>
    <col min="1312" max="1312" width="3.75" customWidth="1"/>
    <col min="1313" max="1313" width="3.625" customWidth="1"/>
    <col min="1314" max="1314" width="3.75" customWidth="1"/>
    <col min="1315" max="1315" width="15.625" customWidth="1"/>
    <col min="1316" max="1316" width="13.625" customWidth="1"/>
    <col min="1317" max="1317" width="5.125" customWidth="1"/>
    <col min="1537" max="1537" width="3.75" customWidth="1"/>
    <col min="1538" max="1538" width="3.625" customWidth="1"/>
    <col min="1539" max="1539" width="3.75" customWidth="1"/>
    <col min="1540" max="1540" width="15.625" customWidth="1"/>
    <col min="1541" max="1541" width="13.625" customWidth="1"/>
    <col min="1542" max="1542" width="3.75" customWidth="1"/>
    <col min="1543" max="1543" width="3.625" customWidth="1"/>
    <col min="1544" max="1544" width="3.75" customWidth="1"/>
    <col min="1545" max="1545" width="15.625" customWidth="1"/>
    <col min="1546" max="1546" width="13.625" customWidth="1"/>
    <col min="1547" max="1547" width="3.75" customWidth="1"/>
    <col min="1548" max="1548" width="14.125" customWidth="1"/>
    <col min="1549" max="1549" width="3.75" customWidth="1"/>
    <col min="1550" max="1550" width="15.625" customWidth="1"/>
    <col min="1551" max="1551" width="13.625" customWidth="1"/>
    <col min="1552" max="1552" width="3.75" customWidth="1"/>
    <col min="1553" max="1553" width="3.625" customWidth="1"/>
    <col min="1554" max="1554" width="3.75" customWidth="1"/>
    <col min="1555" max="1555" width="17.5" customWidth="1"/>
    <col min="1556" max="1556" width="13.625" customWidth="1"/>
    <col min="1557" max="1557" width="3.75" customWidth="1"/>
    <col min="1558" max="1558" width="3.625" customWidth="1"/>
    <col min="1559" max="1559" width="3.75" customWidth="1"/>
    <col min="1560" max="1560" width="15.625" customWidth="1"/>
    <col min="1561" max="1561" width="13.625" customWidth="1"/>
    <col min="1562" max="1562" width="3.75" customWidth="1"/>
    <col min="1563" max="1563" width="3.625" customWidth="1"/>
    <col min="1564" max="1564" width="3.75" customWidth="1"/>
    <col min="1565" max="1565" width="15.625" customWidth="1"/>
    <col min="1566" max="1566" width="10" customWidth="1"/>
    <col min="1567" max="1567" width="4" customWidth="1"/>
    <col min="1568" max="1568" width="3.75" customWidth="1"/>
    <col min="1569" max="1569" width="3.625" customWidth="1"/>
    <col min="1570" max="1570" width="3.75" customWidth="1"/>
    <col min="1571" max="1571" width="15.625" customWidth="1"/>
    <col min="1572" max="1572" width="13.625" customWidth="1"/>
    <col min="1573" max="1573" width="5.125" customWidth="1"/>
    <col min="1793" max="1793" width="3.75" customWidth="1"/>
    <col min="1794" max="1794" width="3.625" customWidth="1"/>
    <col min="1795" max="1795" width="3.75" customWidth="1"/>
    <col min="1796" max="1796" width="15.625" customWidth="1"/>
    <col min="1797" max="1797" width="13.625" customWidth="1"/>
    <col min="1798" max="1798" width="3.75" customWidth="1"/>
    <col min="1799" max="1799" width="3.625" customWidth="1"/>
    <col min="1800" max="1800" width="3.75" customWidth="1"/>
    <col min="1801" max="1801" width="15.625" customWidth="1"/>
    <col min="1802" max="1802" width="13.625" customWidth="1"/>
    <col min="1803" max="1803" width="3.75" customWidth="1"/>
    <col min="1804" max="1804" width="14.125" customWidth="1"/>
    <col min="1805" max="1805" width="3.75" customWidth="1"/>
    <col min="1806" max="1806" width="15.625" customWidth="1"/>
    <col min="1807" max="1807" width="13.625" customWidth="1"/>
    <col min="1808" max="1808" width="3.75" customWidth="1"/>
    <col min="1809" max="1809" width="3.625" customWidth="1"/>
    <col min="1810" max="1810" width="3.75" customWidth="1"/>
    <col min="1811" max="1811" width="17.5" customWidth="1"/>
    <col min="1812" max="1812" width="13.625" customWidth="1"/>
    <col min="1813" max="1813" width="3.75" customWidth="1"/>
    <col min="1814" max="1814" width="3.625" customWidth="1"/>
    <col min="1815" max="1815" width="3.75" customWidth="1"/>
    <col min="1816" max="1816" width="15.625" customWidth="1"/>
    <col min="1817" max="1817" width="13.625" customWidth="1"/>
    <col min="1818" max="1818" width="3.75" customWidth="1"/>
    <col min="1819" max="1819" width="3.625" customWidth="1"/>
    <col min="1820" max="1820" width="3.75" customWidth="1"/>
    <col min="1821" max="1821" width="15.625" customWidth="1"/>
    <col min="1822" max="1822" width="10" customWidth="1"/>
    <col min="1823" max="1823" width="4" customWidth="1"/>
    <col min="1824" max="1824" width="3.75" customWidth="1"/>
    <col min="1825" max="1825" width="3.625" customWidth="1"/>
    <col min="1826" max="1826" width="3.75" customWidth="1"/>
    <col min="1827" max="1827" width="15.625" customWidth="1"/>
    <col min="1828" max="1828" width="13.625" customWidth="1"/>
    <col min="1829" max="1829" width="5.125" customWidth="1"/>
    <col min="2049" max="2049" width="3.75" customWidth="1"/>
    <col min="2050" max="2050" width="3.625" customWidth="1"/>
    <col min="2051" max="2051" width="3.75" customWidth="1"/>
    <col min="2052" max="2052" width="15.625" customWidth="1"/>
    <col min="2053" max="2053" width="13.625" customWidth="1"/>
    <col min="2054" max="2054" width="3.75" customWidth="1"/>
    <col min="2055" max="2055" width="3.625" customWidth="1"/>
    <col min="2056" max="2056" width="3.75" customWidth="1"/>
    <col min="2057" max="2057" width="15.625" customWidth="1"/>
    <col min="2058" max="2058" width="13.625" customWidth="1"/>
    <col min="2059" max="2059" width="3.75" customWidth="1"/>
    <col min="2060" max="2060" width="14.125" customWidth="1"/>
    <col min="2061" max="2061" width="3.75" customWidth="1"/>
    <col min="2062" max="2062" width="15.625" customWidth="1"/>
    <col min="2063" max="2063" width="13.625" customWidth="1"/>
    <col min="2064" max="2064" width="3.75" customWidth="1"/>
    <col min="2065" max="2065" width="3.625" customWidth="1"/>
    <col min="2066" max="2066" width="3.75" customWidth="1"/>
    <col min="2067" max="2067" width="17.5" customWidth="1"/>
    <col min="2068" max="2068" width="13.625" customWidth="1"/>
    <col min="2069" max="2069" width="3.75" customWidth="1"/>
    <col min="2070" max="2070" width="3.625" customWidth="1"/>
    <col min="2071" max="2071" width="3.75" customWidth="1"/>
    <col min="2072" max="2072" width="15.625" customWidth="1"/>
    <col min="2073" max="2073" width="13.625" customWidth="1"/>
    <col min="2074" max="2074" width="3.75" customWidth="1"/>
    <col min="2075" max="2075" width="3.625" customWidth="1"/>
    <col min="2076" max="2076" width="3.75" customWidth="1"/>
    <col min="2077" max="2077" width="15.625" customWidth="1"/>
    <col min="2078" max="2078" width="10" customWidth="1"/>
    <col min="2079" max="2079" width="4" customWidth="1"/>
    <col min="2080" max="2080" width="3.75" customWidth="1"/>
    <col min="2081" max="2081" width="3.625" customWidth="1"/>
    <col min="2082" max="2082" width="3.75" customWidth="1"/>
    <col min="2083" max="2083" width="15.625" customWidth="1"/>
    <col min="2084" max="2084" width="13.625" customWidth="1"/>
    <col min="2085" max="2085" width="5.125" customWidth="1"/>
    <col min="2305" max="2305" width="3.75" customWidth="1"/>
    <col min="2306" max="2306" width="3.625" customWidth="1"/>
    <col min="2307" max="2307" width="3.75" customWidth="1"/>
    <col min="2308" max="2308" width="15.625" customWidth="1"/>
    <col min="2309" max="2309" width="13.625" customWidth="1"/>
    <col min="2310" max="2310" width="3.75" customWidth="1"/>
    <col min="2311" max="2311" width="3.625" customWidth="1"/>
    <col min="2312" max="2312" width="3.75" customWidth="1"/>
    <col min="2313" max="2313" width="15.625" customWidth="1"/>
    <col min="2314" max="2314" width="13.625" customWidth="1"/>
    <col min="2315" max="2315" width="3.75" customWidth="1"/>
    <col min="2316" max="2316" width="14.125" customWidth="1"/>
    <col min="2317" max="2317" width="3.75" customWidth="1"/>
    <col min="2318" max="2318" width="15.625" customWidth="1"/>
    <col min="2319" max="2319" width="13.625" customWidth="1"/>
    <col min="2320" max="2320" width="3.75" customWidth="1"/>
    <col min="2321" max="2321" width="3.625" customWidth="1"/>
    <col min="2322" max="2322" width="3.75" customWidth="1"/>
    <col min="2323" max="2323" width="17.5" customWidth="1"/>
    <col min="2324" max="2324" width="13.625" customWidth="1"/>
    <col min="2325" max="2325" width="3.75" customWidth="1"/>
    <col min="2326" max="2326" width="3.625" customWidth="1"/>
    <col min="2327" max="2327" width="3.75" customWidth="1"/>
    <col min="2328" max="2328" width="15.625" customWidth="1"/>
    <col min="2329" max="2329" width="13.625" customWidth="1"/>
    <col min="2330" max="2330" width="3.75" customWidth="1"/>
    <col min="2331" max="2331" width="3.625" customWidth="1"/>
    <col min="2332" max="2332" width="3.75" customWidth="1"/>
    <col min="2333" max="2333" width="15.625" customWidth="1"/>
    <col min="2334" max="2334" width="10" customWidth="1"/>
    <col min="2335" max="2335" width="4" customWidth="1"/>
    <col min="2336" max="2336" width="3.75" customWidth="1"/>
    <col min="2337" max="2337" width="3.625" customWidth="1"/>
    <col min="2338" max="2338" width="3.75" customWidth="1"/>
    <col min="2339" max="2339" width="15.625" customWidth="1"/>
    <col min="2340" max="2340" width="13.625" customWidth="1"/>
    <col min="2341" max="2341" width="5.125" customWidth="1"/>
    <col min="2561" max="2561" width="3.75" customWidth="1"/>
    <col min="2562" max="2562" width="3.625" customWidth="1"/>
    <col min="2563" max="2563" width="3.75" customWidth="1"/>
    <col min="2564" max="2564" width="15.625" customWidth="1"/>
    <col min="2565" max="2565" width="13.625" customWidth="1"/>
    <col min="2566" max="2566" width="3.75" customWidth="1"/>
    <col min="2567" max="2567" width="3.625" customWidth="1"/>
    <col min="2568" max="2568" width="3.75" customWidth="1"/>
    <col min="2569" max="2569" width="15.625" customWidth="1"/>
    <col min="2570" max="2570" width="13.625" customWidth="1"/>
    <col min="2571" max="2571" width="3.75" customWidth="1"/>
    <col min="2572" max="2572" width="14.125" customWidth="1"/>
    <col min="2573" max="2573" width="3.75" customWidth="1"/>
    <col min="2574" max="2574" width="15.625" customWidth="1"/>
    <col min="2575" max="2575" width="13.625" customWidth="1"/>
    <col min="2576" max="2576" width="3.75" customWidth="1"/>
    <col min="2577" max="2577" width="3.625" customWidth="1"/>
    <col min="2578" max="2578" width="3.75" customWidth="1"/>
    <col min="2579" max="2579" width="17.5" customWidth="1"/>
    <col min="2580" max="2580" width="13.625" customWidth="1"/>
    <col min="2581" max="2581" width="3.75" customWidth="1"/>
    <col min="2582" max="2582" width="3.625" customWidth="1"/>
    <col min="2583" max="2583" width="3.75" customWidth="1"/>
    <col min="2584" max="2584" width="15.625" customWidth="1"/>
    <col min="2585" max="2585" width="13.625" customWidth="1"/>
    <col min="2586" max="2586" width="3.75" customWidth="1"/>
    <col min="2587" max="2587" width="3.625" customWidth="1"/>
    <col min="2588" max="2588" width="3.75" customWidth="1"/>
    <col min="2589" max="2589" width="15.625" customWidth="1"/>
    <col min="2590" max="2590" width="10" customWidth="1"/>
    <col min="2591" max="2591" width="4" customWidth="1"/>
    <col min="2592" max="2592" width="3.75" customWidth="1"/>
    <col min="2593" max="2593" width="3.625" customWidth="1"/>
    <col min="2594" max="2594" width="3.75" customWidth="1"/>
    <col min="2595" max="2595" width="15.625" customWidth="1"/>
    <col min="2596" max="2596" width="13.625" customWidth="1"/>
    <col min="2597" max="2597" width="5.125" customWidth="1"/>
    <col min="2817" max="2817" width="3.75" customWidth="1"/>
    <col min="2818" max="2818" width="3.625" customWidth="1"/>
    <col min="2819" max="2819" width="3.75" customWidth="1"/>
    <col min="2820" max="2820" width="15.625" customWidth="1"/>
    <col min="2821" max="2821" width="13.625" customWidth="1"/>
    <col min="2822" max="2822" width="3.75" customWidth="1"/>
    <col min="2823" max="2823" width="3.625" customWidth="1"/>
    <col min="2824" max="2824" width="3.75" customWidth="1"/>
    <col min="2825" max="2825" width="15.625" customWidth="1"/>
    <col min="2826" max="2826" width="13.625" customWidth="1"/>
    <col min="2827" max="2827" width="3.75" customWidth="1"/>
    <col min="2828" max="2828" width="14.125" customWidth="1"/>
    <col min="2829" max="2829" width="3.75" customWidth="1"/>
    <col min="2830" max="2830" width="15.625" customWidth="1"/>
    <col min="2831" max="2831" width="13.625" customWidth="1"/>
    <col min="2832" max="2832" width="3.75" customWidth="1"/>
    <col min="2833" max="2833" width="3.625" customWidth="1"/>
    <col min="2834" max="2834" width="3.75" customWidth="1"/>
    <col min="2835" max="2835" width="17.5" customWidth="1"/>
    <col min="2836" max="2836" width="13.625" customWidth="1"/>
    <col min="2837" max="2837" width="3.75" customWidth="1"/>
    <col min="2838" max="2838" width="3.625" customWidth="1"/>
    <col min="2839" max="2839" width="3.75" customWidth="1"/>
    <col min="2840" max="2840" width="15.625" customWidth="1"/>
    <col min="2841" max="2841" width="13.625" customWidth="1"/>
    <col min="2842" max="2842" width="3.75" customWidth="1"/>
    <col min="2843" max="2843" width="3.625" customWidth="1"/>
    <col min="2844" max="2844" width="3.75" customWidth="1"/>
    <col min="2845" max="2845" width="15.625" customWidth="1"/>
    <col min="2846" max="2846" width="10" customWidth="1"/>
    <col min="2847" max="2847" width="4" customWidth="1"/>
    <col min="2848" max="2848" width="3.75" customWidth="1"/>
    <col min="2849" max="2849" width="3.625" customWidth="1"/>
    <col min="2850" max="2850" width="3.75" customWidth="1"/>
    <col min="2851" max="2851" width="15.625" customWidth="1"/>
    <col min="2852" max="2852" width="13.625" customWidth="1"/>
    <col min="2853" max="2853" width="5.125" customWidth="1"/>
    <col min="3073" max="3073" width="3.75" customWidth="1"/>
    <col min="3074" max="3074" width="3.625" customWidth="1"/>
    <col min="3075" max="3075" width="3.75" customWidth="1"/>
    <col min="3076" max="3076" width="15.625" customWidth="1"/>
    <col min="3077" max="3077" width="13.625" customWidth="1"/>
    <col min="3078" max="3078" width="3.75" customWidth="1"/>
    <col min="3079" max="3079" width="3.625" customWidth="1"/>
    <col min="3080" max="3080" width="3.75" customWidth="1"/>
    <col min="3081" max="3081" width="15.625" customWidth="1"/>
    <col min="3082" max="3082" width="13.625" customWidth="1"/>
    <col min="3083" max="3083" width="3.75" customWidth="1"/>
    <col min="3084" max="3084" width="14.125" customWidth="1"/>
    <col min="3085" max="3085" width="3.75" customWidth="1"/>
    <col min="3086" max="3086" width="15.625" customWidth="1"/>
    <col min="3087" max="3087" width="13.625" customWidth="1"/>
    <col min="3088" max="3088" width="3.75" customWidth="1"/>
    <col min="3089" max="3089" width="3.625" customWidth="1"/>
    <col min="3090" max="3090" width="3.75" customWidth="1"/>
    <col min="3091" max="3091" width="17.5" customWidth="1"/>
    <col min="3092" max="3092" width="13.625" customWidth="1"/>
    <col min="3093" max="3093" width="3.75" customWidth="1"/>
    <col min="3094" max="3094" width="3.625" customWidth="1"/>
    <col min="3095" max="3095" width="3.75" customWidth="1"/>
    <col min="3096" max="3096" width="15.625" customWidth="1"/>
    <col min="3097" max="3097" width="13.625" customWidth="1"/>
    <col min="3098" max="3098" width="3.75" customWidth="1"/>
    <col min="3099" max="3099" width="3.625" customWidth="1"/>
    <col min="3100" max="3100" width="3.75" customWidth="1"/>
    <col min="3101" max="3101" width="15.625" customWidth="1"/>
    <col min="3102" max="3102" width="10" customWidth="1"/>
    <col min="3103" max="3103" width="4" customWidth="1"/>
    <col min="3104" max="3104" width="3.75" customWidth="1"/>
    <col min="3105" max="3105" width="3.625" customWidth="1"/>
    <col min="3106" max="3106" width="3.75" customWidth="1"/>
    <col min="3107" max="3107" width="15.625" customWidth="1"/>
    <col min="3108" max="3108" width="13.625" customWidth="1"/>
    <col min="3109" max="3109" width="5.125" customWidth="1"/>
    <col min="3329" max="3329" width="3.75" customWidth="1"/>
    <col min="3330" max="3330" width="3.625" customWidth="1"/>
    <col min="3331" max="3331" width="3.75" customWidth="1"/>
    <col min="3332" max="3332" width="15.625" customWidth="1"/>
    <col min="3333" max="3333" width="13.625" customWidth="1"/>
    <col min="3334" max="3334" width="3.75" customWidth="1"/>
    <col min="3335" max="3335" width="3.625" customWidth="1"/>
    <col min="3336" max="3336" width="3.75" customWidth="1"/>
    <col min="3337" max="3337" width="15.625" customWidth="1"/>
    <col min="3338" max="3338" width="13.625" customWidth="1"/>
    <col min="3339" max="3339" width="3.75" customWidth="1"/>
    <col min="3340" max="3340" width="14.125" customWidth="1"/>
    <col min="3341" max="3341" width="3.75" customWidth="1"/>
    <col min="3342" max="3342" width="15.625" customWidth="1"/>
    <col min="3343" max="3343" width="13.625" customWidth="1"/>
    <col min="3344" max="3344" width="3.75" customWidth="1"/>
    <col min="3345" max="3345" width="3.625" customWidth="1"/>
    <col min="3346" max="3346" width="3.75" customWidth="1"/>
    <col min="3347" max="3347" width="17.5" customWidth="1"/>
    <col min="3348" max="3348" width="13.625" customWidth="1"/>
    <col min="3349" max="3349" width="3.75" customWidth="1"/>
    <col min="3350" max="3350" width="3.625" customWidth="1"/>
    <col min="3351" max="3351" width="3.75" customWidth="1"/>
    <col min="3352" max="3352" width="15.625" customWidth="1"/>
    <col min="3353" max="3353" width="13.625" customWidth="1"/>
    <col min="3354" max="3354" width="3.75" customWidth="1"/>
    <col min="3355" max="3355" width="3.625" customWidth="1"/>
    <col min="3356" max="3356" width="3.75" customWidth="1"/>
    <col min="3357" max="3357" width="15.625" customWidth="1"/>
    <col min="3358" max="3358" width="10" customWidth="1"/>
    <col min="3359" max="3359" width="4" customWidth="1"/>
    <col min="3360" max="3360" width="3.75" customWidth="1"/>
    <col min="3361" max="3361" width="3.625" customWidth="1"/>
    <col min="3362" max="3362" width="3.75" customWidth="1"/>
    <col min="3363" max="3363" width="15.625" customWidth="1"/>
    <col min="3364" max="3364" width="13.625" customWidth="1"/>
    <col min="3365" max="3365" width="5.125" customWidth="1"/>
    <col min="3585" max="3585" width="3.75" customWidth="1"/>
    <col min="3586" max="3586" width="3.625" customWidth="1"/>
    <col min="3587" max="3587" width="3.75" customWidth="1"/>
    <col min="3588" max="3588" width="15.625" customWidth="1"/>
    <col min="3589" max="3589" width="13.625" customWidth="1"/>
    <col min="3590" max="3590" width="3.75" customWidth="1"/>
    <col min="3591" max="3591" width="3.625" customWidth="1"/>
    <col min="3592" max="3592" width="3.75" customWidth="1"/>
    <col min="3593" max="3593" width="15.625" customWidth="1"/>
    <col min="3594" max="3594" width="13.625" customWidth="1"/>
    <col min="3595" max="3595" width="3.75" customWidth="1"/>
    <col min="3596" max="3596" width="14.125" customWidth="1"/>
    <col min="3597" max="3597" width="3.75" customWidth="1"/>
    <col min="3598" max="3598" width="15.625" customWidth="1"/>
    <col min="3599" max="3599" width="13.625" customWidth="1"/>
    <col min="3600" max="3600" width="3.75" customWidth="1"/>
    <col min="3601" max="3601" width="3.625" customWidth="1"/>
    <col min="3602" max="3602" width="3.75" customWidth="1"/>
    <col min="3603" max="3603" width="17.5" customWidth="1"/>
    <col min="3604" max="3604" width="13.625" customWidth="1"/>
    <col min="3605" max="3605" width="3.75" customWidth="1"/>
    <col min="3606" max="3606" width="3.625" customWidth="1"/>
    <col min="3607" max="3607" width="3.75" customWidth="1"/>
    <col min="3608" max="3608" width="15.625" customWidth="1"/>
    <col min="3609" max="3609" width="13.625" customWidth="1"/>
    <col min="3610" max="3610" width="3.75" customWidth="1"/>
    <col min="3611" max="3611" width="3.625" customWidth="1"/>
    <col min="3612" max="3612" width="3.75" customWidth="1"/>
    <col min="3613" max="3613" width="15.625" customWidth="1"/>
    <col min="3614" max="3614" width="10" customWidth="1"/>
    <col min="3615" max="3615" width="4" customWidth="1"/>
    <col min="3616" max="3616" width="3.75" customWidth="1"/>
    <col min="3617" max="3617" width="3.625" customWidth="1"/>
    <col min="3618" max="3618" width="3.75" customWidth="1"/>
    <col min="3619" max="3619" width="15.625" customWidth="1"/>
    <col min="3620" max="3620" width="13.625" customWidth="1"/>
    <col min="3621" max="3621" width="5.125" customWidth="1"/>
    <col min="3841" max="3841" width="3.75" customWidth="1"/>
    <col min="3842" max="3842" width="3.625" customWidth="1"/>
    <col min="3843" max="3843" width="3.75" customWidth="1"/>
    <col min="3844" max="3844" width="15.625" customWidth="1"/>
    <col min="3845" max="3845" width="13.625" customWidth="1"/>
    <col min="3846" max="3846" width="3.75" customWidth="1"/>
    <col min="3847" max="3847" width="3.625" customWidth="1"/>
    <col min="3848" max="3848" width="3.75" customWidth="1"/>
    <col min="3849" max="3849" width="15.625" customWidth="1"/>
    <col min="3850" max="3850" width="13.625" customWidth="1"/>
    <col min="3851" max="3851" width="3.75" customWidth="1"/>
    <col min="3852" max="3852" width="14.125" customWidth="1"/>
    <col min="3853" max="3853" width="3.75" customWidth="1"/>
    <col min="3854" max="3854" width="15.625" customWidth="1"/>
    <col min="3855" max="3855" width="13.625" customWidth="1"/>
    <col min="3856" max="3856" width="3.75" customWidth="1"/>
    <col min="3857" max="3857" width="3.625" customWidth="1"/>
    <col min="3858" max="3858" width="3.75" customWidth="1"/>
    <col min="3859" max="3859" width="17.5" customWidth="1"/>
    <col min="3860" max="3860" width="13.625" customWidth="1"/>
    <col min="3861" max="3861" width="3.75" customWidth="1"/>
    <col min="3862" max="3862" width="3.625" customWidth="1"/>
    <col min="3863" max="3863" width="3.75" customWidth="1"/>
    <col min="3864" max="3864" width="15.625" customWidth="1"/>
    <col min="3865" max="3865" width="13.625" customWidth="1"/>
    <col min="3866" max="3866" width="3.75" customWidth="1"/>
    <col min="3867" max="3867" width="3.625" customWidth="1"/>
    <col min="3868" max="3868" width="3.75" customWidth="1"/>
    <col min="3869" max="3869" width="15.625" customWidth="1"/>
    <col min="3870" max="3870" width="10" customWidth="1"/>
    <col min="3871" max="3871" width="4" customWidth="1"/>
    <col min="3872" max="3872" width="3.75" customWidth="1"/>
    <col min="3873" max="3873" width="3.625" customWidth="1"/>
    <col min="3874" max="3874" width="3.75" customWidth="1"/>
    <col min="3875" max="3875" width="15.625" customWidth="1"/>
    <col min="3876" max="3876" width="13.625" customWidth="1"/>
    <col min="3877" max="3877" width="5.125" customWidth="1"/>
    <col min="4097" max="4097" width="3.75" customWidth="1"/>
    <col min="4098" max="4098" width="3.625" customWidth="1"/>
    <col min="4099" max="4099" width="3.75" customWidth="1"/>
    <col min="4100" max="4100" width="15.625" customWidth="1"/>
    <col min="4101" max="4101" width="13.625" customWidth="1"/>
    <col min="4102" max="4102" width="3.75" customWidth="1"/>
    <col min="4103" max="4103" width="3.625" customWidth="1"/>
    <col min="4104" max="4104" width="3.75" customWidth="1"/>
    <col min="4105" max="4105" width="15.625" customWidth="1"/>
    <col min="4106" max="4106" width="13.625" customWidth="1"/>
    <col min="4107" max="4107" width="3.75" customWidth="1"/>
    <col min="4108" max="4108" width="14.125" customWidth="1"/>
    <col min="4109" max="4109" width="3.75" customWidth="1"/>
    <col min="4110" max="4110" width="15.625" customWidth="1"/>
    <col min="4111" max="4111" width="13.625" customWidth="1"/>
    <col min="4112" max="4112" width="3.75" customWidth="1"/>
    <col min="4113" max="4113" width="3.625" customWidth="1"/>
    <col min="4114" max="4114" width="3.75" customWidth="1"/>
    <col min="4115" max="4115" width="17.5" customWidth="1"/>
    <col min="4116" max="4116" width="13.625" customWidth="1"/>
    <col min="4117" max="4117" width="3.75" customWidth="1"/>
    <col min="4118" max="4118" width="3.625" customWidth="1"/>
    <col min="4119" max="4119" width="3.75" customWidth="1"/>
    <col min="4120" max="4120" width="15.625" customWidth="1"/>
    <col min="4121" max="4121" width="13.625" customWidth="1"/>
    <col min="4122" max="4122" width="3.75" customWidth="1"/>
    <col min="4123" max="4123" width="3.625" customWidth="1"/>
    <col min="4124" max="4124" width="3.75" customWidth="1"/>
    <col min="4125" max="4125" width="15.625" customWidth="1"/>
    <col min="4126" max="4126" width="10" customWidth="1"/>
    <col min="4127" max="4127" width="4" customWidth="1"/>
    <col min="4128" max="4128" width="3.75" customWidth="1"/>
    <col min="4129" max="4129" width="3.625" customWidth="1"/>
    <col min="4130" max="4130" width="3.75" customWidth="1"/>
    <col min="4131" max="4131" width="15.625" customWidth="1"/>
    <col min="4132" max="4132" width="13.625" customWidth="1"/>
    <col min="4133" max="4133" width="5.125" customWidth="1"/>
    <col min="4353" max="4353" width="3.75" customWidth="1"/>
    <col min="4354" max="4354" width="3.625" customWidth="1"/>
    <col min="4355" max="4355" width="3.75" customWidth="1"/>
    <col min="4356" max="4356" width="15.625" customWidth="1"/>
    <col min="4357" max="4357" width="13.625" customWidth="1"/>
    <col min="4358" max="4358" width="3.75" customWidth="1"/>
    <col min="4359" max="4359" width="3.625" customWidth="1"/>
    <col min="4360" max="4360" width="3.75" customWidth="1"/>
    <col min="4361" max="4361" width="15.625" customWidth="1"/>
    <col min="4362" max="4362" width="13.625" customWidth="1"/>
    <col min="4363" max="4363" width="3.75" customWidth="1"/>
    <col min="4364" max="4364" width="14.125" customWidth="1"/>
    <col min="4365" max="4365" width="3.75" customWidth="1"/>
    <col min="4366" max="4366" width="15.625" customWidth="1"/>
    <col min="4367" max="4367" width="13.625" customWidth="1"/>
    <col min="4368" max="4368" width="3.75" customWidth="1"/>
    <col min="4369" max="4369" width="3.625" customWidth="1"/>
    <col min="4370" max="4370" width="3.75" customWidth="1"/>
    <col min="4371" max="4371" width="17.5" customWidth="1"/>
    <col min="4372" max="4372" width="13.625" customWidth="1"/>
    <col min="4373" max="4373" width="3.75" customWidth="1"/>
    <col min="4374" max="4374" width="3.625" customWidth="1"/>
    <col min="4375" max="4375" width="3.75" customWidth="1"/>
    <col min="4376" max="4376" width="15.625" customWidth="1"/>
    <col min="4377" max="4377" width="13.625" customWidth="1"/>
    <col min="4378" max="4378" width="3.75" customWidth="1"/>
    <col min="4379" max="4379" width="3.625" customWidth="1"/>
    <col min="4380" max="4380" width="3.75" customWidth="1"/>
    <col min="4381" max="4381" width="15.625" customWidth="1"/>
    <col min="4382" max="4382" width="10" customWidth="1"/>
    <col min="4383" max="4383" width="4" customWidth="1"/>
    <col min="4384" max="4384" width="3.75" customWidth="1"/>
    <col min="4385" max="4385" width="3.625" customWidth="1"/>
    <col min="4386" max="4386" width="3.75" customWidth="1"/>
    <col min="4387" max="4387" width="15.625" customWidth="1"/>
    <col min="4388" max="4388" width="13.625" customWidth="1"/>
    <col min="4389" max="4389" width="5.125" customWidth="1"/>
    <col min="4609" max="4609" width="3.75" customWidth="1"/>
    <col min="4610" max="4610" width="3.625" customWidth="1"/>
    <col min="4611" max="4611" width="3.75" customWidth="1"/>
    <col min="4612" max="4612" width="15.625" customWidth="1"/>
    <col min="4613" max="4613" width="13.625" customWidth="1"/>
    <col min="4614" max="4614" width="3.75" customWidth="1"/>
    <col min="4615" max="4615" width="3.625" customWidth="1"/>
    <col min="4616" max="4616" width="3.75" customWidth="1"/>
    <col min="4617" max="4617" width="15.625" customWidth="1"/>
    <col min="4618" max="4618" width="13.625" customWidth="1"/>
    <col min="4619" max="4619" width="3.75" customWidth="1"/>
    <col min="4620" max="4620" width="14.125" customWidth="1"/>
    <col min="4621" max="4621" width="3.75" customWidth="1"/>
    <col min="4622" max="4622" width="15.625" customWidth="1"/>
    <col min="4623" max="4623" width="13.625" customWidth="1"/>
    <col min="4624" max="4624" width="3.75" customWidth="1"/>
    <col min="4625" max="4625" width="3.625" customWidth="1"/>
    <col min="4626" max="4626" width="3.75" customWidth="1"/>
    <col min="4627" max="4627" width="17.5" customWidth="1"/>
    <col min="4628" max="4628" width="13.625" customWidth="1"/>
    <col min="4629" max="4629" width="3.75" customWidth="1"/>
    <col min="4630" max="4630" width="3.625" customWidth="1"/>
    <col min="4631" max="4631" width="3.75" customWidth="1"/>
    <col min="4632" max="4632" width="15.625" customWidth="1"/>
    <col min="4633" max="4633" width="13.625" customWidth="1"/>
    <col min="4634" max="4634" width="3.75" customWidth="1"/>
    <col min="4635" max="4635" width="3.625" customWidth="1"/>
    <col min="4636" max="4636" width="3.75" customWidth="1"/>
    <col min="4637" max="4637" width="15.625" customWidth="1"/>
    <col min="4638" max="4638" width="10" customWidth="1"/>
    <col min="4639" max="4639" width="4" customWidth="1"/>
    <col min="4640" max="4640" width="3.75" customWidth="1"/>
    <col min="4641" max="4641" width="3.625" customWidth="1"/>
    <col min="4642" max="4642" width="3.75" customWidth="1"/>
    <col min="4643" max="4643" width="15.625" customWidth="1"/>
    <col min="4644" max="4644" width="13.625" customWidth="1"/>
    <col min="4645" max="4645" width="5.125" customWidth="1"/>
    <col min="4865" max="4865" width="3.75" customWidth="1"/>
    <col min="4866" max="4866" width="3.625" customWidth="1"/>
    <col min="4867" max="4867" width="3.75" customWidth="1"/>
    <col min="4868" max="4868" width="15.625" customWidth="1"/>
    <col min="4869" max="4869" width="13.625" customWidth="1"/>
    <col min="4870" max="4870" width="3.75" customWidth="1"/>
    <col min="4871" max="4871" width="3.625" customWidth="1"/>
    <col min="4872" max="4872" width="3.75" customWidth="1"/>
    <col min="4873" max="4873" width="15.625" customWidth="1"/>
    <col min="4874" max="4874" width="13.625" customWidth="1"/>
    <col min="4875" max="4875" width="3.75" customWidth="1"/>
    <col min="4876" max="4876" width="14.125" customWidth="1"/>
    <col min="4877" max="4877" width="3.75" customWidth="1"/>
    <col min="4878" max="4878" width="15.625" customWidth="1"/>
    <col min="4879" max="4879" width="13.625" customWidth="1"/>
    <col min="4880" max="4880" width="3.75" customWidth="1"/>
    <col min="4881" max="4881" width="3.625" customWidth="1"/>
    <col min="4882" max="4882" width="3.75" customWidth="1"/>
    <col min="4883" max="4883" width="17.5" customWidth="1"/>
    <col min="4884" max="4884" width="13.625" customWidth="1"/>
    <col min="4885" max="4885" width="3.75" customWidth="1"/>
    <col min="4886" max="4886" width="3.625" customWidth="1"/>
    <col min="4887" max="4887" width="3.75" customWidth="1"/>
    <col min="4888" max="4888" width="15.625" customWidth="1"/>
    <col min="4889" max="4889" width="13.625" customWidth="1"/>
    <col min="4890" max="4890" width="3.75" customWidth="1"/>
    <col min="4891" max="4891" width="3.625" customWidth="1"/>
    <col min="4892" max="4892" width="3.75" customWidth="1"/>
    <col min="4893" max="4893" width="15.625" customWidth="1"/>
    <col min="4894" max="4894" width="10" customWidth="1"/>
    <col min="4895" max="4895" width="4" customWidth="1"/>
    <col min="4896" max="4896" width="3.75" customWidth="1"/>
    <col min="4897" max="4897" width="3.625" customWidth="1"/>
    <col min="4898" max="4898" width="3.75" customWidth="1"/>
    <col min="4899" max="4899" width="15.625" customWidth="1"/>
    <col min="4900" max="4900" width="13.625" customWidth="1"/>
    <col min="4901" max="4901" width="5.125" customWidth="1"/>
    <col min="5121" max="5121" width="3.75" customWidth="1"/>
    <col min="5122" max="5122" width="3.625" customWidth="1"/>
    <col min="5123" max="5123" width="3.75" customWidth="1"/>
    <col min="5124" max="5124" width="15.625" customWidth="1"/>
    <col min="5125" max="5125" width="13.625" customWidth="1"/>
    <col min="5126" max="5126" width="3.75" customWidth="1"/>
    <col min="5127" max="5127" width="3.625" customWidth="1"/>
    <col min="5128" max="5128" width="3.75" customWidth="1"/>
    <col min="5129" max="5129" width="15.625" customWidth="1"/>
    <col min="5130" max="5130" width="13.625" customWidth="1"/>
    <col min="5131" max="5131" width="3.75" customWidth="1"/>
    <col min="5132" max="5132" width="14.125" customWidth="1"/>
    <col min="5133" max="5133" width="3.75" customWidth="1"/>
    <col min="5134" max="5134" width="15.625" customWidth="1"/>
    <col min="5135" max="5135" width="13.625" customWidth="1"/>
    <col min="5136" max="5136" width="3.75" customWidth="1"/>
    <col min="5137" max="5137" width="3.625" customWidth="1"/>
    <col min="5138" max="5138" width="3.75" customWidth="1"/>
    <col min="5139" max="5139" width="17.5" customWidth="1"/>
    <col min="5140" max="5140" width="13.625" customWidth="1"/>
    <col min="5141" max="5141" width="3.75" customWidth="1"/>
    <col min="5142" max="5142" width="3.625" customWidth="1"/>
    <col min="5143" max="5143" width="3.75" customWidth="1"/>
    <col min="5144" max="5144" width="15.625" customWidth="1"/>
    <col min="5145" max="5145" width="13.625" customWidth="1"/>
    <col min="5146" max="5146" width="3.75" customWidth="1"/>
    <col min="5147" max="5147" width="3.625" customWidth="1"/>
    <col min="5148" max="5148" width="3.75" customWidth="1"/>
    <col min="5149" max="5149" width="15.625" customWidth="1"/>
    <col min="5150" max="5150" width="10" customWidth="1"/>
    <col min="5151" max="5151" width="4" customWidth="1"/>
    <col min="5152" max="5152" width="3.75" customWidth="1"/>
    <col min="5153" max="5153" width="3.625" customWidth="1"/>
    <col min="5154" max="5154" width="3.75" customWidth="1"/>
    <col min="5155" max="5155" width="15.625" customWidth="1"/>
    <col min="5156" max="5156" width="13.625" customWidth="1"/>
    <col min="5157" max="5157" width="5.125" customWidth="1"/>
    <col min="5377" max="5377" width="3.75" customWidth="1"/>
    <col min="5378" max="5378" width="3.625" customWidth="1"/>
    <col min="5379" max="5379" width="3.75" customWidth="1"/>
    <col min="5380" max="5380" width="15.625" customWidth="1"/>
    <col min="5381" max="5381" width="13.625" customWidth="1"/>
    <col min="5382" max="5382" width="3.75" customWidth="1"/>
    <col min="5383" max="5383" width="3.625" customWidth="1"/>
    <col min="5384" max="5384" width="3.75" customWidth="1"/>
    <col min="5385" max="5385" width="15.625" customWidth="1"/>
    <col min="5386" max="5386" width="13.625" customWidth="1"/>
    <col min="5387" max="5387" width="3.75" customWidth="1"/>
    <col min="5388" max="5388" width="14.125" customWidth="1"/>
    <col min="5389" max="5389" width="3.75" customWidth="1"/>
    <col min="5390" max="5390" width="15.625" customWidth="1"/>
    <col min="5391" max="5391" width="13.625" customWidth="1"/>
    <col min="5392" max="5392" width="3.75" customWidth="1"/>
    <col min="5393" max="5393" width="3.625" customWidth="1"/>
    <col min="5394" max="5394" width="3.75" customWidth="1"/>
    <col min="5395" max="5395" width="17.5" customWidth="1"/>
    <col min="5396" max="5396" width="13.625" customWidth="1"/>
    <col min="5397" max="5397" width="3.75" customWidth="1"/>
    <col min="5398" max="5398" width="3.625" customWidth="1"/>
    <col min="5399" max="5399" width="3.75" customWidth="1"/>
    <col min="5400" max="5400" width="15.625" customWidth="1"/>
    <col min="5401" max="5401" width="13.625" customWidth="1"/>
    <col min="5402" max="5402" width="3.75" customWidth="1"/>
    <col min="5403" max="5403" width="3.625" customWidth="1"/>
    <col min="5404" max="5404" width="3.75" customWidth="1"/>
    <col min="5405" max="5405" width="15.625" customWidth="1"/>
    <col min="5406" max="5406" width="10" customWidth="1"/>
    <col min="5407" max="5407" width="4" customWidth="1"/>
    <col min="5408" max="5408" width="3.75" customWidth="1"/>
    <col min="5409" max="5409" width="3.625" customWidth="1"/>
    <col min="5410" max="5410" width="3.75" customWidth="1"/>
    <col min="5411" max="5411" width="15.625" customWidth="1"/>
    <col min="5412" max="5412" width="13.625" customWidth="1"/>
    <col min="5413" max="5413" width="5.125" customWidth="1"/>
    <col min="5633" max="5633" width="3.75" customWidth="1"/>
    <col min="5634" max="5634" width="3.625" customWidth="1"/>
    <col min="5635" max="5635" width="3.75" customWidth="1"/>
    <col min="5636" max="5636" width="15.625" customWidth="1"/>
    <col min="5637" max="5637" width="13.625" customWidth="1"/>
    <col min="5638" max="5638" width="3.75" customWidth="1"/>
    <col min="5639" max="5639" width="3.625" customWidth="1"/>
    <col min="5640" max="5640" width="3.75" customWidth="1"/>
    <col min="5641" max="5641" width="15.625" customWidth="1"/>
    <col min="5642" max="5642" width="13.625" customWidth="1"/>
    <col min="5643" max="5643" width="3.75" customWidth="1"/>
    <col min="5644" max="5644" width="14.125" customWidth="1"/>
    <col min="5645" max="5645" width="3.75" customWidth="1"/>
    <col min="5646" max="5646" width="15.625" customWidth="1"/>
    <col min="5647" max="5647" width="13.625" customWidth="1"/>
    <col min="5648" max="5648" width="3.75" customWidth="1"/>
    <col min="5649" max="5649" width="3.625" customWidth="1"/>
    <col min="5650" max="5650" width="3.75" customWidth="1"/>
    <col min="5651" max="5651" width="17.5" customWidth="1"/>
    <col min="5652" max="5652" width="13.625" customWidth="1"/>
    <col min="5653" max="5653" width="3.75" customWidth="1"/>
    <col min="5654" max="5654" width="3.625" customWidth="1"/>
    <col min="5655" max="5655" width="3.75" customWidth="1"/>
    <col min="5656" max="5656" width="15.625" customWidth="1"/>
    <col min="5657" max="5657" width="13.625" customWidth="1"/>
    <col min="5658" max="5658" width="3.75" customWidth="1"/>
    <col min="5659" max="5659" width="3.625" customWidth="1"/>
    <col min="5660" max="5660" width="3.75" customWidth="1"/>
    <col min="5661" max="5661" width="15.625" customWidth="1"/>
    <col min="5662" max="5662" width="10" customWidth="1"/>
    <col min="5663" max="5663" width="4" customWidth="1"/>
    <col min="5664" max="5664" width="3.75" customWidth="1"/>
    <col min="5665" max="5665" width="3.625" customWidth="1"/>
    <col min="5666" max="5666" width="3.75" customWidth="1"/>
    <col min="5667" max="5667" width="15.625" customWidth="1"/>
    <col min="5668" max="5668" width="13.625" customWidth="1"/>
    <col min="5669" max="5669" width="5.125" customWidth="1"/>
    <col min="5889" max="5889" width="3.75" customWidth="1"/>
    <col min="5890" max="5890" width="3.625" customWidth="1"/>
    <col min="5891" max="5891" width="3.75" customWidth="1"/>
    <col min="5892" max="5892" width="15.625" customWidth="1"/>
    <col min="5893" max="5893" width="13.625" customWidth="1"/>
    <col min="5894" max="5894" width="3.75" customWidth="1"/>
    <col min="5895" max="5895" width="3.625" customWidth="1"/>
    <col min="5896" max="5896" width="3.75" customWidth="1"/>
    <col min="5897" max="5897" width="15.625" customWidth="1"/>
    <col min="5898" max="5898" width="13.625" customWidth="1"/>
    <col min="5899" max="5899" width="3.75" customWidth="1"/>
    <col min="5900" max="5900" width="14.125" customWidth="1"/>
    <col min="5901" max="5901" width="3.75" customWidth="1"/>
    <col min="5902" max="5902" width="15.625" customWidth="1"/>
    <col min="5903" max="5903" width="13.625" customWidth="1"/>
    <col min="5904" max="5904" width="3.75" customWidth="1"/>
    <col min="5905" max="5905" width="3.625" customWidth="1"/>
    <col min="5906" max="5906" width="3.75" customWidth="1"/>
    <col min="5907" max="5907" width="17.5" customWidth="1"/>
    <col min="5908" max="5908" width="13.625" customWidth="1"/>
    <col min="5909" max="5909" width="3.75" customWidth="1"/>
    <col min="5910" max="5910" width="3.625" customWidth="1"/>
    <col min="5911" max="5911" width="3.75" customWidth="1"/>
    <col min="5912" max="5912" width="15.625" customWidth="1"/>
    <col min="5913" max="5913" width="13.625" customWidth="1"/>
    <col min="5914" max="5914" width="3.75" customWidth="1"/>
    <col min="5915" max="5915" width="3.625" customWidth="1"/>
    <col min="5916" max="5916" width="3.75" customWidth="1"/>
    <col min="5917" max="5917" width="15.625" customWidth="1"/>
    <col min="5918" max="5918" width="10" customWidth="1"/>
    <col min="5919" max="5919" width="4" customWidth="1"/>
    <col min="5920" max="5920" width="3.75" customWidth="1"/>
    <col min="5921" max="5921" width="3.625" customWidth="1"/>
    <col min="5922" max="5922" width="3.75" customWidth="1"/>
    <col min="5923" max="5923" width="15.625" customWidth="1"/>
    <col min="5924" max="5924" width="13.625" customWidth="1"/>
    <col min="5925" max="5925" width="5.125" customWidth="1"/>
    <col min="6145" max="6145" width="3.75" customWidth="1"/>
    <col min="6146" max="6146" width="3.625" customWidth="1"/>
    <col min="6147" max="6147" width="3.75" customWidth="1"/>
    <col min="6148" max="6148" width="15.625" customWidth="1"/>
    <col min="6149" max="6149" width="13.625" customWidth="1"/>
    <col min="6150" max="6150" width="3.75" customWidth="1"/>
    <col min="6151" max="6151" width="3.625" customWidth="1"/>
    <col min="6152" max="6152" width="3.75" customWidth="1"/>
    <col min="6153" max="6153" width="15.625" customWidth="1"/>
    <col min="6154" max="6154" width="13.625" customWidth="1"/>
    <col min="6155" max="6155" width="3.75" customWidth="1"/>
    <col min="6156" max="6156" width="14.125" customWidth="1"/>
    <col min="6157" max="6157" width="3.75" customWidth="1"/>
    <col min="6158" max="6158" width="15.625" customWidth="1"/>
    <col min="6159" max="6159" width="13.625" customWidth="1"/>
    <col min="6160" max="6160" width="3.75" customWidth="1"/>
    <col min="6161" max="6161" width="3.625" customWidth="1"/>
    <col min="6162" max="6162" width="3.75" customWidth="1"/>
    <col min="6163" max="6163" width="17.5" customWidth="1"/>
    <col min="6164" max="6164" width="13.625" customWidth="1"/>
    <col min="6165" max="6165" width="3.75" customWidth="1"/>
    <col min="6166" max="6166" width="3.625" customWidth="1"/>
    <col min="6167" max="6167" width="3.75" customWidth="1"/>
    <col min="6168" max="6168" width="15.625" customWidth="1"/>
    <col min="6169" max="6169" width="13.625" customWidth="1"/>
    <col min="6170" max="6170" width="3.75" customWidth="1"/>
    <col min="6171" max="6171" width="3.625" customWidth="1"/>
    <col min="6172" max="6172" width="3.75" customWidth="1"/>
    <col min="6173" max="6173" width="15.625" customWidth="1"/>
    <col min="6174" max="6174" width="10" customWidth="1"/>
    <col min="6175" max="6175" width="4" customWidth="1"/>
    <col min="6176" max="6176" width="3.75" customWidth="1"/>
    <col min="6177" max="6177" width="3.625" customWidth="1"/>
    <col min="6178" max="6178" width="3.75" customWidth="1"/>
    <col min="6179" max="6179" width="15.625" customWidth="1"/>
    <col min="6180" max="6180" width="13.625" customWidth="1"/>
    <col min="6181" max="6181" width="5.125" customWidth="1"/>
    <col min="6401" max="6401" width="3.75" customWidth="1"/>
    <col min="6402" max="6402" width="3.625" customWidth="1"/>
    <col min="6403" max="6403" width="3.75" customWidth="1"/>
    <col min="6404" max="6404" width="15.625" customWidth="1"/>
    <col min="6405" max="6405" width="13.625" customWidth="1"/>
    <col min="6406" max="6406" width="3.75" customWidth="1"/>
    <col min="6407" max="6407" width="3.625" customWidth="1"/>
    <col min="6408" max="6408" width="3.75" customWidth="1"/>
    <col min="6409" max="6409" width="15.625" customWidth="1"/>
    <col min="6410" max="6410" width="13.625" customWidth="1"/>
    <col min="6411" max="6411" width="3.75" customWidth="1"/>
    <col min="6412" max="6412" width="14.125" customWidth="1"/>
    <col min="6413" max="6413" width="3.75" customWidth="1"/>
    <col min="6414" max="6414" width="15.625" customWidth="1"/>
    <col min="6415" max="6415" width="13.625" customWidth="1"/>
    <col min="6416" max="6416" width="3.75" customWidth="1"/>
    <col min="6417" max="6417" width="3.625" customWidth="1"/>
    <col min="6418" max="6418" width="3.75" customWidth="1"/>
    <col min="6419" max="6419" width="17.5" customWidth="1"/>
    <col min="6420" max="6420" width="13.625" customWidth="1"/>
    <col min="6421" max="6421" width="3.75" customWidth="1"/>
    <col min="6422" max="6422" width="3.625" customWidth="1"/>
    <col min="6423" max="6423" width="3.75" customWidth="1"/>
    <col min="6424" max="6424" width="15.625" customWidth="1"/>
    <col min="6425" max="6425" width="13.625" customWidth="1"/>
    <col min="6426" max="6426" width="3.75" customWidth="1"/>
    <col min="6427" max="6427" width="3.625" customWidth="1"/>
    <col min="6428" max="6428" width="3.75" customWidth="1"/>
    <col min="6429" max="6429" width="15.625" customWidth="1"/>
    <col min="6430" max="6430" width="10" customWidth="1"/>
    <col min="6431" max="6431" width="4" customWidth="1"/>
    <col min="6432" max="6432" width="3.75" customWidth="1"/>
    <col min="6433" max="6433" width="3.625" customWidth="1"/>
    <col min="6434" max="6434" width="3.75" customWidth="1"/>
    <col min="6435" max="6435" width="15.625" customWidth="1"/>
    <col min="6436" max="6436" width="13.625" customWidth="1"/>
    <col min="6437" max="6437" width="5.125" customWidth="1"/>
    <col min="6657" max="6657" width="3.75" customWidth="1"/>
    <col min="6658" max="6658" width="3.625" customWidth="1"/>
    <col min="6659" max="6659" width="3.75" customWidth="1"/>
    <col min="6660" max="6660" width="15.625" customWidth="1"/>
    <col min="6661" max="6661" width="13.625" customWidth="1"/>
    <col min="6662" max="6662" width="3.75" customWidth="1"/>
    <col min="6663" max="6663" width="3.625" customWidth="1"/>
    <col min="6664" max="6664" width="3.75" customWidth="1"/>
    <col min="6665" max="6665" width="15.625" customWidth="1"/>
    <col min="6666" max="6666" width="13.625" customWidth="1"/>
    <col min="6667" max="6667" width="3.75" customWidth="1"/>
    <col min="6668" max="6668" width="14.125" customWidth="1"/>
    <col min="6669" max="6669" width="3.75" customWidth="1"/>
    <col min="6670" max="6670" width="15.625" customWidth="1"/>
    <col min="6671" max="6671" width="13.625" customWidth="1"/>
    <col min="6672" max="6672" width="3.75" customWidth="1"/>
    <col min="6673" max="6673" width="3.625" customWidth="1"/>
    <col min="6674" max="6674" width="3.75" customWidth="1"/>
    <col min="6675" max="6675" width="17.5" customWidth="1"/>
    <col min="6676" max="6676" width="13.625" customWidth="1"/>
    <col min="6677" max="6677" width="3.75" customWidth="1"/>
    <col min="6678" max="6678" width="3.625" customWidth="1"/>
    <col min="6679" max="6679" width="3.75" customWidth="1"/>
    <col min="6680" max="6680" width="15.625" customWidth="1"/>
    <col min="6681" max="6681" width="13.625" customWidth="1"/>
    <col min="6682" max="6682" width="3.75" customWidth="1"/>
    <col min="6683" max="6683" width="3.625" customWidth="1"/>
    <col min="6684" max="6684" width="3.75" customWidth="1"/>
    <col min="6685" max="6685" width="15.625" customWidth="1"/>
    <col min="6686" max="6686" width="10" customWidth="1"/>
    <col min="6687" max="6687" width="4" customWidth="1"/>
    <col min="6688" max="6688" width="3.75" customWidth="1"/>
    <col min="6689" max="6689" width="3.625" customWidth="1"/>
    <col min="6690" max="6690" width="3.75" customWidth="1"/>
    <col min="6691" max="6691" width="15.625" customWidth="1"/>
    <col min="6692" max="6692" width="13.625" customWidth="1"/>
    <col min="6693" max="6693" width="5.125" customWidth="1"/>
    <col min="6913" max="6913" width="3.75" customWidth="1"/>
    <col min="6914" max="6914" width="3.625" customWidth="1"/>
    <col min="6915" max="6915" width="3.75" customWidth="1"/>
    <col min="6916" max="6916" width="15.625" customWidth="1"/>
    <col min="6917" max="6917" width="13.625" customWidth="1"/>
    <col min="6918" max="6918" width="3.75" customWidth="1"/>
    <col min="6919" max="6919" width="3.625" customWidth="1"/>
    <col min="6920" max="6920" width="3.75" customWidth="1"/>
    <col min="6921" max="6921" width="15.625" customWidth="1"/>
    <col min="6922" max="6922" width="13.625" customWidth="1"/>
    <col min="6923" max="6923" width="3.75" customWidth="1"/>
    <col min="6924" max="6924" width="14.125" customWidth="1"/>
    <col min="6925" max="6925" width="3.75" customWidth="1"/>
    <col min="6926" max="6926" width="15.625" customWidth="1"/>
    <col min="6927" max="6927" width="13.625" customWidth="1"/>
    <col min="6928" max="6928" width="3.75" customWidth="1"/>
    <col min="6929" max="6929" width="3.625" customWidth="1"/>
    <col min="6930" max="6930" width="3.75" customWidth="1"/>
    <col min="6931" max="6931" width="17.5" customWidth="1"/>
    <col min="6932" max="6932" width="13.625" customWidth="1"/>
    <col min="6933" max="6933" width="3.75" customWidth="1"/>
    <col min="6934" max="6934" width="3.625" customWidth="1"/>
    <col min="6935" max="6935" width="3.75" customWidth="1"/>
    <col min="6936" max="6936" width="15.625" customWidth="1"/>
    <col min="6937" max="6937" width="13.625" customWidth="1"/>
    <col min="6938" max="6938" width="3.75" customWidth="1"/>
    <col min="6939" max="6939" width="3.625" customWidth="1"/>
    <col min="6940" max="6940" width="3.75" customWidth="1"/>
    <col min="6941" max="6941" width="15.625" customWidth="1"/>
    <col min="6942" max="6942" width="10" customWidth="1"/>
    <col min="6943" max="6943" width="4" customWidth="1"/>
    <col min="6944" max="6944" width="3.75" customWidth="1"/>
    <col min="6945" max="6945" width="3.625" customWidth="1"/>
    <col min="6946" max="6946" width="3.75" customWidth="1"/>
    <col min="6947" max="6947" width="15.625" customWidth="1"/>
    <col min="6948" max="6948" width="13.625" customWidth="1"/>
    <col min="6949" max="6949" width="5.125" customWidth="1"/>
    <col min="7169" max="7169" width="3.75" customWidth="1"/>
    <col min="7170" max="7170" width="3.625" customWidth="1"/>
    <col min="7171" max="7171" width="3.75" customWidth="1"/>
    <col min="7172" max="7172" width="15.625" customWidth="1"/>
    <col min="7173" max="7173" width="13.625" customWidth="1"/>
    <col min="7174" max="7174" width="3.75" customWidth="1"/>
    <col min="7175" max="7175" width="3.625" customWidth="1"/>
    <col min="7176" max="7176" width="3.75" customWidth="1"/>
    <col min="7177" max="7177" width="15.625" customWidth="1"/>
    <col min="7178" max="7178" width="13.625" customWidth="1"/>
    <col min="7179" max="7179" width="3.75" customWidth="1"/>
    <col min="7180" max="7180" width="14.125" customWidth="1"/>
    <col min="7181" max="7181" width="3.75" customWidth="1"/>
    <col min="7182" max="7182" width="15.625" customWidth="1"/>
    <col min="7183" max="7183" width="13.625" customWidth="1"/>
    <col min="7184" max="7184" width="3.75" customWidth="1"/>
    <col min="7185" max="7185" width="3.625" customWidth="1"/>
    <col min="7186" max="7186" width="3.75" customWidth="1"/>
    <col min="7187" max="7187" width="17.5" customWidth="1"/>
    <col min="7188" max="7188" width="13.625" customWidth="1"/>
    <col min="7189" max="7189" width="3.75" customWidth="1"/>
    <col min="7190" max="7190" width="3.625" customWidth="1"/>
    <col min="7191" max="7191" width="3.75" customWidth="1"/>
    <col min="7192" max="7192" width="15.625" customWidth="1"/>
    <col min="7193" max="7193" width="13.625" customWidth="1"/>
    <col min="7194" max="7194" width="3.75" customWidth="1"/>
    <col min="7195" max="7195" width="3.625" customWidth="1"/>
    <col min="7196" max="7196" width="3.75" customWidth="1"/>
    <col min="7197" max="7197" width="15.625" customWidth="1"/>
    <col min="7198" max="7198" width="10" customWidth="1"/>
    <col min="7199" max="7199" width="4" customWidth="1"/>
    <col min="7200" max="7200" width="3.75" customWidth="1"/>
    <col min="7201" max="7201" width="3.625" customWidth="1"/>
    <col min="7202" max="7202" width="3.75" customWidth="1"/>
    <col min="7203" max="7203" width="15.625" customWidth="1"/>
    <col min="7204" max="7204" width="13.625" customWidth="1"/>
    <col min="7205" max="7205" width="5.125" customWidth="1"/>
    <col min="7425" max="7425" width="3.75" customWidth="1"/>
    <col min="7426" max="7426" width="3.625" customWidth="1"/>
    <col min="7427" max="7427" width="3.75" customWidth="1"/>
    <col min="7428" max="7428" width="15.625" customWidth="1"/>
    <col min="7429" max="7429" width="13.625" customWidth="1"/>
    <col min="7430" max="7430" width="3.75" customWidth="1"/>
    <col min="7431" max="7431" width="3.625" customWidth="1"/>
    <col min="7432" max="7432" width="3.75" customWidth="1"/>
    <col min="7433" max="7433" width="15.625" customWidth="1"/>
    <col min="7434" max="7434" width="13.625" customWidth="1"/>
    <col min="7435" max="7435" width="3.75" customWidth="1"/>
    <col min="7436" max="7436" width="14.125" customWidth="1"/>
    <col min="7437" max="7437" width="3.75" customWidth="1"/>
    <col min="7438" max="7438" width="15.625" customWidth="1"/>
    <col min="7439" max="7439" width="13.625" customWidth="1"/>
    <col min="7440" max="7440" width="3.75" customWidth="1"/>
    <col min="7441" max="7441" width="3.625" customWidth="1"/>
    <col min="7442" max="7442" width="3.75" customWidth="1"/>
    <col min="7443" max="7443" width="17.5" customWidth="1"/>
    <col min="7444" max="7444" width="13.625" customWidth="1"/>
    <col min="7445" max="7445" width="3.75" customWidth="1"/>
    <col min="7446" max="7446" width="3.625" customWidth="1"/>
    <col min="7447" max="7447" width="3.75" customWidth="1"/>
    <col min="7448" max="7448" width="15.625" customWidth="1"/>
    <col min="7449" max="7449" width="13.625" customWidth="1"/>
    <col min="7450" max="7450" width="3.75" customWidth="1"/>
    <col min="7451" max="7451" width="3.625" customWidth="1"/>
    <col min="7452" max="7452" width="3.75" customWidth="1"/>
    <col min="7453" max="7453" width="15.625" customWidth="1"/>
    <col min="7454" max="7454" width="10" customWidth="1"/>
    <col min="7455" max="7455" width="4" customWidth="1"/>
    <col min="7456" max="7456" width="3.75" customWidth="1"/>
    <col min="7457" max="7457" width="3.625" customWidth="1"/>
    <col min="7458" max="7458" width="3.75" customWidth="1"/>
    <col min="7459" max="7459" width="15.625" customWidth="1"/>
    <col min="7460" max="7460" width="13.625" customWidth="1"/>
    <col min="7461" max="7461" width="5.125" customWidth="1"/>
    <col min="7681" max="7681" width="3.75" customWidth="1"/>
    <col min="7682" max="7682" width="3.625" customWidth="1"/>
    <col min="7683" max="7683" width="3.75" customWidth="1"/>
    <col min="7684" max="7684" width="15.625" customWidth="1"/>
    <col min="7685" max="7685" width="13.625" customWidth="1"/>
    <col min="7686" max="7686" width="3.75" customWidth="1"/>
    <col min="7687" max="7687" width="3.625" customWidth="1"/>
    <col min="7688" max="7688" width="3.75" customWidth="1"/>
    <col min="7689" max="7689" width="15.625" customWidth="1"/>
    <col min="7690" max="7690" width="13.625" customWidth="1"/>
    <col min="7691" max="7691" width="3.75" customWidth="1"/>
    <col min="7692" max="7692" width="14.125" customWidth="1"/>
    <col min="7693" max="7693" width="3.75" customWidth="1"/>
    <col min="7694" max="7694" width="15.625" customWidth="1"/>
    <col min="7695" max="7695" width="13.625" customWidth="1"/>
    <col min="7696" max="7696" width="3.75" customWidth="1"/>
    <col min="7697" max="7697" width="3.625" customWidth="1"/>
    <col min="7698" max="7698" width="3.75" customWidth="1"/>
    <col min="7699" max="7699" width="17.5" customWidth="1"/>
    <col min="7700" max="7700" width="13.625" customWidth="1"/>
    <col min="7701" max="7701" width="3.75" customWidth="1"/>
    <col min="7702" max="7702" width="3.625" customWidth="1"/>
    <col min="7703" max="7703" width="3.75" customWidth="1"/>
    <col min="7704" max="7704" width="15.625" customWidth="1"/>
    <col min="7705" max="7705" width="13.625" customWidth="1"/>
    <col min="7706" max="7706" width="3.75" customWidth="1"/>
    <col min="7707" max="7707" width="3.625" customWidth="1"/>
    <col min="7708" max="7708" width="3.75" customWidth="1"/>
    <col min="7709" max="7709" width="15.625" customWidth="1"/>
    <col min="7710" max="7710" width="10" customWidth="1"/>
    <col min="7711" max="7711" width="4" customWidth="1"/>
    <col min="7712" max="7712" width="3.75" customWidth="1"/>
    <col min="7713" max="7713" width="3.625" customWidth="1"/>
    <col min="7714" max="7714" width="3.75" customWidth="1"/>
    <col min="7715" max="7715" width="15.625" customWidth="1"/>
    <col min="7716" max="7716" width="13.625" customWidth="1"/>
    <col min="7717" max="7717" width="5.125" customWidth="1"/>
    <col min="7937" max="7937" width="3.75" customWidth="1"/>
    <col min="7938" max="7938" width="3.625" customWidth="1"/>
    <col min="7939" max="7939" width="3.75" customWidth="1"/>
    <col min="7940" max="7940" width="15.625" customWidth="1"/>
    <col min="7941" max="7941" width="13.625" customWidth="1"/>
    <col min="7942" max="7942" width="3.75" customWidth="1"/>
    <col min="7943" max="7943" width="3.625" customWidth="1"/>
    <col min="7944" max="7944" width="3.75" customWidth="1"/>
    <col min="7945" max="7945" width="15.625" customWidth="1"/>
    <col min="7946" max="7946" width="13.625" customWidth="1"/>
    <col min="7947" max="7947" width="3.75" customWidth="1"/>
    <col min="7948" max="7948" width="14.125" customWidth="1"/>
    <col min="7949" max="7949" width="3.75" customWidth="1"/>
    <col min="7950" max="7950" width="15.625" customWidth="1"/>
    <col min="7951" max="7951" width="13.625" customWidth="1"/>
    <col min="7952" max="7952" width="3.75" customWidth="1"/>
    <col min="7953" max="7953" width="3.625" customWidth="1"/>
    <col min="7954" max="7954" width="3.75" customWidth="1"/>
    <col min="7955" max="7955" width="17.5" customWidth="1"/>
    <col min="7956" max="7956" width="13.625" customWidth="1"/>
    <col min="7957" max="7957" width="3.75" customWidth="1"/>
    <col min="7958" max="7958" width="3.625" customWidth="1"/>
    <col min="7959" max="7959" width="3.75" customWidth="1"/>
    <col min="7960" max="7960" width="15.625" customWidth="1"/>
    <col min="7961" max="7961" width="13.625" customWidth="1"/>
    <col min="7962" max="7962" width="3.75" customWidth="1"/>
    <col min="7963" max="7963" width="3.625" customWidth="1"/>
    <col min="7964" max="7964" width="3.75" customWidth="1"/>
    <col min="7965" max="7965" width="15.625" customWidth="1"/>
    <col min="7966" max="7966" width="10" customWidth="1"/>
    <col min="7967" max="7967" width="4" customWidth="1"/>
    <col min="7968" max="7968" width="3.75" customWidth="1"/>
    <col min="7969" max="7969" width="3.625" customWidth="1"/>
    <col min="7970" max="7970" width="3.75" customWidth="1"/>
    <col min="7971" max="7971" width="15.625" customWidth="1"/>
    <col min="7972" max="7972" width="13.625" customWidth="1"/>
    <col min="7973" max="7973" width="5.125" customWidth="1"/>
    <col min="8193" max="8193" width="3.75" customWidth="1"/>
    <col min="8194" max="8194" width="3.625" customWidth="1"/>
    <col min="8195" max="8195" width="3.75" customWidth="1"/>
    <col min="8196" max="8196" width="15.625" customWidth="1"/>
    <col min="8197" max="8197" width="13.625" customWidth="1"/>
    <col min="8198" max="8198" width="3.75" customWidth="1"/>
    <col min="8199" max="8199" width="3.625" customWidth="1"/>
    <col min="8200" max="8200" width="3.75" customWidth="1"/>
    <col min="8201" max="8201" width="15.625" customWidth="1"/>
    <col min="8202" max="8202" width="13.625" customWidth="1"/>
    <col min="8203" max="8203" width="3.75" customWidth="1"/>
    <col min="8204" max="8204" width="14.125" customWidth="1"/>
    <col min="8205" max="8205" width="3.75" customWidth="1"/>
    <col min="8206" max="8206" width="15.625" customWidth="1"/>
    <col min="8207" max="8207" width="13.625" customWidth="1"/>
    <col min="8208" max="8208" width="3.75" customWidth="1"/>
    <col min="8209" max="8209" width="3.625" customWidth="1"/>
    <col min="8210" max="8210" width="3.75" customWidth="1"/>
    <col min="8211" max="8211" width="17.5" customWidth="1"/>
    <col min="8212" max="8212" width="13.625" customWidth="1"/>
    <col min="8213" max="8213" width="3.75" customWidth="1"/>
    <col min="8214" max="8214" width="3.625" customWidth="1"/>
    <col min="8215" max="8215" width="3.75" customWidth="1"/>
    <col min="8216" max="8216" width="15.625" customWidth="1"/>
    <col min="8217" max="8217" width="13.625" customWidth="1"/>
    <col min="8218" max="8218" width="3.75" customWidth="1"/>
    <col min="8219" max="8219" width="3.625" customWidth="1"/>
    <col min="8220" max="8220" width="3.75" customWidth="1"/>
    <col min="8221" max="8221" width="15.625" customWidth="1"/>
    <col min="8222" max="8222" width="10" customWidth="1"/>
    <col min="8223" max="8223" width="4" customWidth="1"/>
    <col min="8224" max="8224" width="3.75" customWidth="1"/>
    <col min="8225" max="8225" width="3.625" customWidth="1"/>
    <col min="8226" max="8226" width="3.75" customWidth="1"/>
    <col min="8227" max="8227" width="15.625" customWidth="1"/>
    <col min="8228" max="8228" width="13.625" customWidth="1"/>
    <col min="8229" max="8229" width="5.125" customWidth="1"/>
    <col min="8449" max="8449" width="3.75" customWidth="1"/>
    <col min="8450" max="8450" width="3.625" customWidth="1"/>
    <col min="8451" max="8451" width="3.75" customWidth="1"/>
    <col min="8452" max="8452" width="15.625" customWidth="1"/>
    <col min="8453" max="8453" width="13.625" customWidth="1"/>
    <col min="8454" max="8454" width="3.75" customWidth="1"/>
    <col min="8455" max="8455" width="3.625" customWidth="1"/>
    <col min="8456" max="8456" width="3.75" customWidth="1"/>
    <col min="8457" max="8457" width="15.625" customWidth="1"/>
    <col min="8458" max="8458" width="13.625" customWidth="1"/>
    <col min="8459" max="8459" width="3.75" customWidth="1"/>
    <col min="8460" max="8460" width="14.125" customWidth="1"/>
    <col min="8461" max="8461" width="3.75" customWidth="1"/>
    <col min="8462" max="8462" width="15.625" customWidth="1"/>
    <col min="8463" max="8463" width="13.625" customWidth="1"/>
    <col min="8464" max="8464" width="3.75" customWidth="1"/>
    <col min="8465" max="8465" width="3.625" customWidth="1"/>
    <col min="8466" max="8466" width="3.75" customWidth="1"/>
    <col min="8467" max="8467" width="17.5" customWidth="1"/>
    <col min="8468" max="8468" width="13.625" customWidth="1"/>
    <col min="8469" max="8469" width="3.75" customWidth="1"/>
    <col min="8470" max="8470" width="3.625" customWidth="1"/>
    <col min="8471" max="8471" width="3.75" customWidth="1"/>
    <col min="8472" max="8472" width="15.625" customWidth="1"/>
    <col min="8473" max="8473" width="13.625" customWidth="1"/>
    <col min="8474" max="8474" width="3.75" customWidth="1"/>
    <col min="8475" max="8475" width="3.625" customWidth="1"/>
    <col min="8476" max="8476" width="3.75" customWidth="1"/>
    <col min="8477" max="8477" width="15.625" customWidth="1"/>
    <col min="8478" max="8478" width="10" customWidth="1"/>
    <col min="8479" max="8479" width="4" customWidth="1"/>
    <col min="8480" max="8480" width="3.75" customWidth="1"/>
    <col min="8481" max="8481" width="3.625" customWidth="1"/>
    <col min="8482" max="8482" width="3.75" customWidth="1"/>
    <col min="8483" max="8483" width="15.625" customWidth="1"/>
    <col min="8484" max="8484" width="13.625" customWidth="1"/>
    <col min="8485" max="8485" width="5.125" customWidth="1"/>
    <col min="8705" max="8705" width="3.75" customWidth="1"/>
    <col min="8706" max="8706" width="3.625" customWidth="1"/>
    <col min="8707" max="8707" width="3.75" customWidth="1"/>
    <col min="8708" max="8708" width="15.625" customWidth="1"/>
    <col min="8709" max="8709" width="13.625" customWidth="1"/>
    <col min="8710" max="8710" width="3.75" customWidth="1"/>
    <col min="8711" max="8711" width="3.625" customWidth="1"/>
    <col min="8712" max="8712" width="3.75" customWidth="1"/>
    <col min="8713" max="8713" width="15.625" customWidth="1"/>
    <col min="8714" max="8714" width="13.625" customWidth="1"/>
    <col min="8715" max="8715" width="3.75" customWidth="1"/>
    <col min="8716" max="8716" width="14.125" customWidth="1"/>
    <col min="8717" max="8717" width="3.75" customWidth="1"/>
    <col min="8718" max="8718" width="15.625" customWidth="1"/>
    <col min="8719" max="8719" width="13.625" customWidth="1"/>
    <col min="8720" max="8720" width="3.75" customWidth="1"/>
    <col min="8721" max="8721" width="3.625" customWidth="1"/>
    <col min="8722" max="8722" width="3.75" customWidth="1"/>
    <col min="8723" max="8723" width="17.5" customWidth="1"/>
    <col min="8724" max="8724" width="13.625" customWidth="1"/>
    <col min="8725" max="8725" width="3.75" customWidth="1"/>
    <col min="8726" max="8726" width="3.625" customWidth="1"/>
    <col min="8727" max="8727" width="3.75" customWidth="1"/>
    <col min="8728" max="8728" width="15.625" customWidth="1"/>
    <col min="8729" max="8729" width="13.625" customWidth="1"/>
    <col min="8730" max="8730" width="3.75" customWidth="1"/>
    <col min="8731" max="8731" width="3.625" customWidth="1"/>
    <col min="8732" max="8732" width="3.75" customWidth="1"/>
    <col min="8733" max="8733" width="15.625" customWidth="1"/>
    <col min="8734" max="8734" width="10" customWidth="1"/>
    <col min="8735" max="8735" width="4" customWidth="1"/>
    <col min="8736" max="8736" width="3.75" customWidth="1"/>
    <col min="8737" max="8737" width="3.625" customWidth="1"/>
    <col min="8738" max="8738" width="3.75" customWidth="1"/>
    <col min="8739" max="8739" width="15.625" customWidth="1"/>
    <col min="8740" max="8740" width="13.625" customWidth="1"/>
    <col min="8741" max="8741" width="5.125" customWidth="1"/>
    <col min="8961" max="8961" width="3.75" customWidth="1"/>
    <col min="8962" max="8962" width="3.625" customWidth="1"/>
    <col min="8963" max="8963" width="3.75" customWidth="1"/>
    <col min="8964" max="8964" width="15.625" customWidth="1"/>
    <col min="8965" max="8965" width="13.625" customWidth="1"/>
    <col min="8966" max="8966" width="3.75" customWidth="1"/>
    <col min="8967" max="8967" width="3.625" customWidth="1"/>
    <col min="8968" max="8968" width="3.75" customWidth="1"/>
    <col min="8969" max="8969" width="15.625" customWidth="1"/>
    <col min="8970" max="8970" width="13.625" customWidth="1"/>
    <col min="8971" max="8971" width="3.75" customWidth="1"/>
    <col min="8972" max="8972" width="14.125" customWidth="1"/>
    <col min="8973" max="8973" width="3.75" customWidth="1"/>
    <col min="8974" max="8974" width="15.625" customWidth="1"/>
    <col min="8975" max="8975" width="13.625" customWidth="1"/>
    <col min="8976" max="8976" width="3.75" customWidth="1"/>
    <col min="8977" max="8977" width="3.625" customWidth="1"/>
    <col min="8978" max="8978" width="3.75" customWidth="1"/>
    <col min="8979" max="8979" width="17.5" customWidth="1"/>
    <col min="8980" max="8980" width="13.625" customWidth="1"/>
    <col min="8981" max="8981" width="3.75" customWidth="1"/>
    <col min="8982" max="8982" width="3.625" customWidth="1"/>
    <col min="8983" max="8983" width="3.75" customWidth="1"/>
    <col min="8984" max="8984" width="15.625" customWidth="1"/>
    <col min="8985" max="8985" width="13.625" customWidth="1"/>
    <col min="8986" max="8986" width="3.75" customWidth="1"/>
    <col min="8987" max="8987" width="3.625" customWidth="1"/>
    <col min="8988" max="8988" width="3.75" customWidth="1"/>
    <col min="8989" max="8989" width="15.625" customWidth="1"/>
    <col min="8990" max="8990" width="10" customWidth="1"/>
    <col min="8991" max="8991" width="4" customWidth="1"/>
    <col min="8992" max="8992" width="3.75" customWidth="1"/>
    <col min="8993" max="8993" width="3.625" customWidth="1"/>
    <col min="8994" max="8994" width="3.75" customWidth="1"/>
    <col min="8995" max="8995" width="15.625" customWidth="1"/>
    <col min="8996" max="8996" width="13.625" customWidth="1"/>
    <col min="8997" max="8997" width="5.125" customWidth="1"/>
    <col min="9217" max="9217" width="3.75" customWidth="1"/>
    <col min="9218" max="9218" width="3.625" customWidth="1"/>
    <col min="9219" max="9219" width="3.75" customWidth="1"/>
    <col min="9220" max="9220" width="15.625" customWidth="1"/>
    <col min="9221" max="9221" width="13.625" customWidth="1"/>
    <col min="9222" max="9222" width="3.75" customWidth="1"/>
    <col min="9223" max="9223" width="3.625" customWidth="1"/>
    <col min="9224" max="9224" width="3.75" customWidth="1"/>
    <col min="9225" max="9225" width="15.625" customWidth="1"/>
    <col min="9226" max="9226" width="13.625" customWidth="1"/>
    <col min="9227" max="9227" width="3.75" customWidth="1"/>
    <col min="9228" max="9228" width="14.125" customWidth="1"/>
    <col min="9229" max="9229" width="3.75" customWidth="1"/>
    <col min="9230" max="9230" width="15.625" customWidth="1"/>
    <col min="9231" max="9231" width="13.625" customWidth="1"/>
    <col min="9232" max="9232" width="3.75" customWidth="1"/>
    <col min="9233" max="9233" width="3.625" customWidth="1"/>
    <col min="9234" max="9234" width="3.75" customWidth="1"/>
    <col min="9235" max="9235" width="17.5" customWidth="1"/>
    <col min="9236" max="9236" width="13.625" customWidth="1"/>
    <col min="9237" max="9237" width="3.75" customWidth="1"/>
    <col min="9238" max="9238" width="3.625" customWidth="1"/>
    <col min="9239" max="9239" width="3.75" customWidth="1"/>
    <col min="9240" max="9240" width="15.625" customWidth="1"/>
    <col min="9241" max="9241" width="13.625" customWidth="1"/>
    <col min="9242" max="9242" width="3.75" customWidth="1"/>
    <col min="9243" max="9243" width="3.625" customWidth="1"/>
    <col min="9244" max="9244" width="3.75" customWidth="1"/>
    <col min="9245" max="9245" width="15.625" customWidth="1"/>
    <col min="9246" max="9246" width="10" customWidth="1"/>
    <col min="9247" max="9247" width="4" customWidth="1"/>
    <col min="9248" max="9248" width="3.75" customWidth="1"/>
    <col min="9249" max="9249" width="3.625" customWidth="1"/>
    <col min="9250" max="9250" width="3.75" customWidth="1"/>
    <col min="9251" max="9251" width="15.625" customWidth="1"/>
    <col min="9252" max="9252" width="13.625" customWidth="1"/>
    <col min="9253" max="9253" width="5.125" customWidth="1"/>
    <col min="9473" max="9473" width="3.75" customWidth="1"/>
    <col min="9474" max="9474" width="3.625" customWidth="1"/>
    <col min="9475" max="9475" width="3.75" customWidth="1"/>
    <col min="9476" max="9476" width="15.625" customWidth="1"/>
    <col min="9477" max="9477" width="13.625" customWidth="1"/>
    <col min="9478" max="9478" width="3.75" customWidth="1"/>
    <col min="9479" max="9479" width="3.625" customWidth="1"/>
    <col min="9480" max="9480" width="3.75" customWidth="1"/>
    <col min="9481" max="9481" width="15.625" customWidth="1"/>
    <col min="9482" max="9482" width="13.625" customWidth="1"/>
    <col min="9483" max="9483" width="3.75" customWidth="1"/>
    <col min="9484" max="9484" width="14.125" customWidth="1"/>
    <col min="9485" max="9485" width="3.75" customWidth="1"/>
    <col min="9486" max="9486" width="15.625" customWidth="1"/>
    <col min="9487" max="9487" width="13.625" customWidth="1"/>
    <col min="9488" max="9488" width="3.75" customWidth="1"/>
    <col min="9489" max="9489" width="3.625" customWidth="1"/>
    <col min="9490" max="9490" width="3.75" customWidth="1"/>
    <col min="9491" max="9491" width="17.5" customWidth="1"/>
    <col min="9492" max="9492" width="13.625" customWidth="1"/>
    <col min="9493" max="9493" width="3.75" customWidth="1"/>
    <col min="9494" max="9494" width="3.625" customWidth="1"/>
    <col min="9495" max="9495" width="3.75" customWidth="1"/>
    <col min="9496" max="9496" width="15.625" customWidth="1"/>
    <col min="9497" max="9497" width="13.625" customWidth="1"/>
    <col min="9498" max="9498" width="3.75" customWidth="1"/>
    <col min="9499" max="9499" width="3.625" customWidth="1"/>
    <col min="9500" max="9500" width="3.75" customWidth="1"/>
    <col min="9501" max="9501" width="15.625" customWidth="1"/>
    <col min="9502" max="9502" width="10" customWidth="1"/>
    <col min="9503" max="9503" width="4" customWidth="1"/>
    <col min="9504" max="9504" width="3.75" customWidth="1"/>
    <col min="9505" max="9505" width="3.625" customWidth="1"/>
    <col min="9506" max="9506" width="3.75" customWidth="1"/>
    <col min="9507" max="9507" width="15.625" customWidth="1"/>
    <col min="9508" max="9508" width="13.625" customWidth="1"/>
    <col min="9509" max="9509" width="5.125" customWidth="1"/>
    <col min="9729" max="9729" width="3.75" customWidth="1"/>
    <col min="9730" max="9730" width="3.625" customWidth="1"/>
    <col min="9731" max="9731" width="3.75" customWidth="1"/>
    <col min="9732" max="9732" width="15.625" customWidth="1"/>
    <col min="9733" max="9733" width="13.625" customWidth="1"/>
    <col min="9734" max="9734" width="3.75" customWidth="1"/>
    <col min="9735" max="9735" width="3.625" customWidth="1"/>
    <col min="9736" max="9736" width="3.75" customWidth="1"/>
    <col min="9737" max="9737" width="15.625" customWidth="1"/>
    <col min="9738" max="9738" width="13.625" customWidth="1"/>
    <col min="9739" max="9739" width="3.75" customWidth="1"/>
    <col min="9740" max="9740" width="14.125" customWidth="1"/>
    <col min="9741" max="9741" width="3.75" customWidth="1"/>
    <col min="9742" max="9742" width="15.625" customWidth="1"/>
    <col min="9743" max="9743" width="13.625" customWidth="1"/>
    <col min="9744" max="9744" width="3.75" customWidth="1"/>
    <col min="9745" max="9745" width="3.625" customWidth="1"/>
    <col min="9746" max="9746" width="3.75" customWidth="1"/>
    <col min="9747" max="9747" width="17.5" customWidth="1"/>
    <col min="9748" max="9748" width="13.625" customWidth="1"/>
    <col min="9749" max="9749" width="3.75" customWidth="1"/>
    <col min="9750" max="9750" width="3.625" customWidth="1"/>
    <col min="9751" max="9751" width="3.75" customWidth="1"/>
    <col min="9752" max="9752" width="15.625" customWidth="1"/>
    <col min="9753" max="9753" width="13.625" customWidth="1"/>
    <col min="9754" max="9754" width="3.75" customWidth="1"/>
    <col min="9755" max="9755" width="3.625" customWidth="1"/>
    <col min="9756" max="9756" width="3.75" customWidth="1"/>
    <col min="9757" max="9757" width="15.625" customWidth="1"/>
    <col min="9758" max="9758" width="10" customWidth="1"/>
    <col min="9759" max="9759" width="4" customWidth="1"/>
    <col min="9760" max="9760" width="3.75" customWidth="1"/>
    <col min="9761" max="9761" width="3.625" customWidth="1"/>
    <col min="9762" max="9762" width="3.75" customWidth="1"/>
    <col min="9763" max="9763" width="15.625" customWidth="1"/>
    <col min="9764" max="9764" width="13.625" customWidth="1"/>
    <col min="9765" max="9765" width="5.125" customWidth="1"/>
    <col min="9985" max="9985" width="3.75" customWidth="1"/>
    <col min="9986" max="9986" width="3.625" customWidth="1"/>
    <col min="9987" max="9987" width="3.75" customWidth="1"/>
    <col min="9988" max="9988" width="15.625" customWidth="1"/>
    <col min="9989" max="9989" width="13.625" customWidth="1"/>
    <col min="9990" max="9990" width="3.75" customWidth="1"/>
    <col min="9991" max="9991" width="3.625" customWidth="1"/>
    <col min="9992" max="9992" width="3.75" customWidth="1"/>
    <col min="9993" max="9993" width="15.625" customWidth="1"/>
    <col min="9994" max="9994" width="13.625" customWidth="1"/>
    <col min="9995" max="9995" width="3.75" customWidth="1"/>
    <col min="9996" max="9996" width="14.125" customWidth="1"/>
    <col min="9997" max="9997" width="3.75" customWidth="1"/>
    <col min="9998" max="9998" width="15.625" customWidth="1"/>
    <col min="9999" max="9999" width="13.625" customWidth="1"/>
    <col min="10000" max="10000" width="3.75" customWidth="1"/>
    <col min="10001" max="10001" width="3.625" customWidth="1"/>
    <col min="10002" max="10002" width="3.75" customWidth="1"/>
    <col min="10003" max="10003" width="17.5" customWidth="1"/>
    <col min="10004" max="10004" width="13.625" customWidth="1"/>
    <col min="10005" max="10005" width="3.75" customWidth="1"/>
    <col min="10006" max="10006" width="3.625" customWidth="1"/>
    <col min="10007" max="10007" width="3.75" customWidth="1"/>
    <col min="10008" max="10008" width="15.625" customWidth="1"/>
    <col min="10009" max="10009" width="13.625" customWidth="1"/>
    <col min="10010" max="10010" width="3.75" customWidth="1"/>
    <col min="10011" max="10011" width="3.625" customWidth="1"/>
    <col min="10012" max="10012" width="3.75" customWidth="1"/>
    <col min="10013" max="10013" width="15.625" customWidth="1"/>
    <col min="10014" max="10014" width="10" customWidth="1"/>
    <col min="10015" max="10015" width="4" customWidth="1"/>
    <col min="10016" max="10016" width="3.75" customWidth="1"/>
    <col min="10017" max="10017" width="3.625" customWidth="1"/>
    <col min="10018" max="10018" width="3.75" customWidth="1"/>
    <col min="10019" max="10019" width="15.625" customWidth="1"/>
    <col min="10020" max="10020" width="13.625" customWidth="1"/>
    <col min="10021" max="10021" width="5.125" customWidth="1"/>
    <col min="10241" max="10241" width="3.75" customWidth="1"/>
    <col min="10242" max="10242" width="3.625" customWidth="1"/>
    <col min="10243" max="10243" width="3.75" customWidth="1"/>
    <col min="10244" max="10244" width="15.625" customWidth="1"/>
    <col min="10245" max="10245" width="13.625" customWidth="1"/>
    <col min="10246" max="10246" width="3.75" customWidth="1"/>
    <col min="10247" max="10247" width="3.625" customWidth="1"/>
    <col min="10248" max="10248" width="3.75" customWidth="1"/>
    <col min="10249" max="10249" width="15.625" customWidth="1"/>
    <col min="10250" max="10250" width="13.625" customWidth="1"/>
    <col min="10251" max="10251" width="3.75" customWidth="1"/>
    <col min="10252" max="10252" width="14.125" customWidth="1"/>
    <col min="10253" max="10253" width="3.75" customWidth="1"/>
    <col min="10254" max="10254" width="15.625" customWidth="1"/>
    <col min="10255" max="10255" width="13.625" customWidth="1"/>
    <col min="10256" max="10256" width="3.75" customWidth="1"/>
    <col min="10257" max="10257" width="3.625" customWidth="1"/>
    <col min="10258" max="10258" width="3.75" customWidth="1"/>
    <col min="10259" max="10259" width="17.5" customWidth="1"/>
    <col min="10260" max="10260" width="13.625" customWidth="1"/>
    <col min="10261" max="10261" width="3.75" customWidth="1"/>
    <col min="10262" max="10262" width="3.625" customWidth="1"/>
    <col min="10263" max="10263" width="3.75" customWidth="1"/>
    <col min="10264" max="10264" width="15.625" customWidth="1"/>
    <col min="10265" max="10265" width="13.625" customWidth="1"/>
    <col min="10266" max="10266" width="3.75" customWidth="1"/>
    <col min="10267" max="10267" width="3.625" customWidth="1"/>
    <col min="10268" max="10268" width="3.75" customWidth="1"/>
    <col min="10269" max="10269" width="15.625" customWidth="1"/>
    <col min="10270" max="10270" width="10" customWidth="1"/>
    <col min="10271" max="10271" width="4" customWidth="1"/>
    <col min="10272" max="10272" width="3.75" customWidth="1"/>
    <col min="10273" max="10273" width="3.625" customWidth="1"/>
    <col min="10274" max="10274" width="3.75" customWidth="1"/>
    <col min="10275" max="10275" width="15.625" customWidth="1"/>
    <col min="10276" max="10276" width="13.625" customWidth="1"/>
    <col min="10277" max="10277" width="5.125" customWidth="1"/>
    <col min="10497" max="10497" width="3.75" customWidth="1"/>
    <col min="10498" max="10498" width="3.625" customWidth="1"/>
    <col min="10499" max="10499" width="3.75" customWidth="1"/>
    <col min="10500" max="10500" width="15.625" customWidth="1"/>
    <col min="10501" max="10501" width="13.625" customWidth="1"/>
    <col min="10502" max="10502" width="3.75" customWidth="1"/>
    <col min="10503" max="10503" width="3.625" customWidth="1"/>
    <col min="10504" max="10504" width="3.75" customWidth="1"/>
    <col min="10505" max="10505" width="15.625" customWidth="1"/>
    <col min="10506" max="10506" width="13.625" customWidth="1"/>
    <col min="10507" max="10507" width="3.75" customWidth="1"/>
    <col min="10508" max="10508" width="14.125" customWidth="1"/>
    <col min="10509" max="10509" width="3.75" customWidth="1"/>
    <col min="10510" max="10510" width="15.625" customWidth="1"/>
    <col min="10511" max="10511" width="13.625" customWidth="1"/>
    <col min="10512" max="10512" width="3.75" customWidth="1"/>
    <col min="10513" max="10513" width="3.625" customWidth="1"/>
    <col min="10514" max="10514" width="3.75" customWidth="1"/>
    <col min="10515" max="10515" width="17.5" customWidth="1"/>
    <col min="10516" max="10516" width="13.625" customWidth="1"/>
    <col min="10517" max="10517" width="3.75" customWidth="1"/>
    <col min="10518" max="10518" width="3.625" customWidth="1"/>
    <col min="10519" max="10519" width="3.75" customWidth="1"/>
    <col min="10520" max="10520" width="15.625" customWidth="1"/>
    <col min="10521" max="10521" width="13.625" customWidth="1"/>
    <col min="10522" max="10522" width="3.75" customWidth="1"/>
    <col min="10523" max="10523" width="3.625" customWidth="1"/>
    <col min="10524" max="10524" width="3.75" customWidth="1"/>
    <col min="10525" max="10525" width="15.625" customWidth="1"/>
    <col min="10526" max="10526" width="10" customWidth="1"/>
    <col min="10527" max="10527" width="4" customWidth="1"/>
    <col min="10528" max="10528" width="3.75" customWidth="1"/>
    <col min="10529" max="10529" width="3.625" customWidth="1"/>
    <col min="10530" max="10530" width="3.75" customWidth="1"/>
    <col min="10531" max="10531" width="15.625" customWidth="1"/>
    <col min="10532" max="10532" width="13.625" customWidth="1"/>
    <col min="10533" max="10533" width="5.125" customWidth="1"/>
    <col min="10753" max="10753" width="3.75" customWidth="1"/>
    <col min="10754" max="10754" width="3.625" customWidth="1"/>
    <col min="10755" max="10755" width="3.75" customWidth="1"/>
    <col min="10756" max="10756" width="15.625" customWidth="1"/>
    <col min="10757" max="10757" width="13.625" customWidth="1"/>
    <col min="10758" max="10758" width="3.75" customWidth="1"/>
    <col min="10759" max="10759" width="3.625" customWidth="1"/>
    <col min="10760" max="10760" width="3.75" customWidth="1"/>
    <col min="10761" max="10761" width="15.625" customWidth="1"/>
    <col min="10762" max="10762" width="13.625" customWidth="1"/>
    <col min="10763" max="10763" width="3.75" customWidth="1"/>
    <col min="10764" max="10764" width="14.125" customWidth="1"/>
    <col min="10765" max="10765" width="3.75" customWidth="1"/>
    <col min="10766" max="10766" width="15.625" customWidth="1"/>
    <col min="10767" max="10767" width="13.625" customWidth="1"/>
    <col min="10768" max="10768" width="3.75" customWidth="1"/>
    <col min="10769" max="10769" width="3.625" customWidth="1"/>
    <col min="10770" max="10770" width="3.75" customWidth="1"/>
    <col min="10771" max="10771" width="17.5" customWidth="1"/>
    <col min="10772" max="10772" width="13.625" customWidth="1"/>
    <col min="10773" max="10773" width="3.75" customWidth="1"/>
    <col min="10774" max="10774" width="3.625" customWidth="1"/>
    <col min="10775" max="10775" width="3.75" customWidth="1"/>
    <col min="10776" max="10776" width="15.625" customWidth="1"/>
    <col min="10777" max="10777" width="13.625" customWidth="1"/>
    <col min="10778" max="10778" width="3.75" customWidth="1"/>
    <col min="10779" max="10779" width="3.625" customWidth="1"/>
    <col min="10780" max="10780" width="3.75" customWidth="1"/>
    <col min="10781" max="10781" width="15.625" customWidth="1"/>
    <col min="10782" max="10782" width="10" customWidth="1"/>
    <col min="10783" max="10783" width="4" customWidth="1"/>
    <col min="10784" max="10784" width="3.75" customWidth="1"/>
    <col min="10785" max="10785" width="3.625" customWidth="1"/>
    <col min="10786" max="10786" width="3.75" customWidth="1"/>
    <col min="10787" max="10787" width="15.625" customWidth="1"/>
    <col min="10788" max="10788" width="13.625" customWidth="1"/>
    <col min="10789" max="10789" width="5.125" customWidth="1"/>
    <col min="11009" max="11009" width="3.75" customWidth="1"/>
    <col min="11010" max="11010" width="3.625" customWidth="1"/>
    <col min="11011" max="11011" width="3.75" customWidth="1"/>
    <col min="11012" max="11012" width="15.625" customWidth="1"/>
    <col min="11013" max="11013" width="13.625" customWidth="1"/>
    <col min="11014" max="11014" width="3.75" customWidth="1"/>
    <col min="11015" max="11015" width="3.625" customWidth="1"/>
    <col min="11016" max="11016" width="3.75" customWidth="1"/>
    <col min="11017" max="11017" width="15.625" customWidth="1"/>
    <col min="11018" max="11018" width="13.625" customWidth="1"/>
    <col min="11019" max="11019" width="3.75" customWidth="1"/>
    <col min="11020" max="11020" width="14.125" customWidth="1"/>
    <col min="11021" max="11021" width="3.75" customWidth="1"/>
    <col min="11022" max="11022" width="15.625" customWidth="1"/>
    <col min="11023" max="11023" width="13.625" customWidth="1"/>
    <col min="11024" max="11024" width="3.75" customWidth="1"/>
    <col min="11025" max="11025" width="3.625" customWidth="1"/>
    <col min="11026" max="11026" width="3.75" customWidth="1"/>
    <col min="11027" max="11027" width="17.5" customWidth="1"/>
    <col min="11028" max="11028" width="13.625" customWidth="1"/>
    <col min="11029" max="11029" width="3.75" customWidth="1"/>
    <col min="11030" max="11030" width="3.625" customWidth="1"/>
    <col min="11031" max="11031" width="3.75" customWidth="1"/>
    <col min="11032" max="11032" width="15.625" customWidth="1"/>
    <col min="11033" max="11033" width="13.625" customWidth="1"/>
    <col min="11034" max="11034" width="3.75" customWidth="1"/>
    <col min="11035" max="11035" width="3.625" customWidth="1"/>
    <col min="11036" max="11036" width="3.75" customWidth="1"/>
    <col min="11037" max="11037" width="15.625" customWidth="1"/>
    <col min="11038" max="11038" width="10" customWidth="1"/>
    <col min="11039" max="11039" width="4" customWidth="1"/>
    <col min="11040" max="11040" width="3.75" customWidth="1"/>
    <col min="11041" max="11041" width="3.625" customWidth="1"/>
    <col min="11042" max="11042" width="3.75" customWidth="1"/>
    <col min="11043" max="11043" width="15.625" customWidth="1"/>
    <col min="11044" max="11044" width="13.625" customWidth="1"/>
    <col min="11045" max="11045" width="5.125" customWidth="1"/>
    <col min="11265" max="11265" width="3.75" customWidth="1"/>
    <col min="11266" max="11266" width="3.625" customWidth="1"/>
    <col min="11267" max="11267" width="3.75" customWidth="1"/>
    <col min="11268" max="11268" width="15.625" customWidth="1"/>
    <col min="11269" max="11269" width="13.625" customWidth="1"/>
    <col min="11270" max="11270" width="3.75" customWidth="1"/>
    <col min="11271" max="11271" width="3.625" customWidth="1"/>
    <col min="11272" max="11272" width="3.75" customWidth="1"/>
    <col min="11273" max="11273" width="15.625" customWidth="1"/>
    <col min="11274" max="11274" width="13.625" customWidth="1"/>
    <col min="11275" max="11275" width="3.75" customWidth="1"/>
    <col min="11276" max="11276" width="14.125" customWidth="1"/>
    <col min="11277" max="11277" width="3.75" customWidth="1"/>
    <col min="11278" max="11278" width="15.625" customWidth="1"/>
    <col min="11279" max="11279" width="13.625" customWidth="1"/>
    <col min="11280" max="11280" width="3.75" customWidth="1"/>
    <col min="11281" max="11281" width="3.625" customWidth="1"/>
    <col min="11282" max="11282" width="3.75" customWidth="1"/>
    <col min="11283" max="11283" width="17.5" customWidth="1"/>
    <col min="11284" max="11284" width="13.625" customWidth="1"/>
    <col min="11285" max="11285" width="3.75" customWidth="1"/>
    <col min="11286" max="11286" width="3.625" customWidth="1"/>
    <col min="11287" max="11287" width="3.75" customWidth="1"/>
    <col min="11288" max="11288" width="15.625" customWidth="1"/>
    <col min="11289" max="11289" width="13.625" customWidth="1"/>
    <col min="11290" max="11290" width="3.75" customWidth="1"/>
    <col min="11291" max="11291" width="3.625" customWidth="1"/>
    <col min="11292" max="11292" width="3.75" customWidth="1"/>
    <col min="11293" max="11293" width="15.625" customWidth="1"/>
    <col min="11294" max="11294" width="10" customWidth="1"/>
    <col min="11295" max="11295" width="4" customWidth="1"/>
    <col min="11296" max="11296" width="3.75" customWidth="1"/>
    <col min="11297" max="11297" width="3.625" customWidth="1"/>
    <col min="11298" max="11298" width="3.75" customWidth="1"/>
    <col min="11299" max="11299" width="15.625" customWidth="1"/>
    <col min="11300" max="11300" width="13.625" customWidth="1"/>
    <col min="11301" max="11301" width="5.125" customWidth="1"/>
    <col min="11521" max="11521" width="3.75" customWidth="1"/>
    <col min="11522" max="11522" width="3.625" customWidth="1"/>
    <col min="11523" max="11523" width="3.75" customWidth="1"/>
    <col min="11524" max="11524" width="15.625" customWidth="1"/>
    <col min="11525" max="11525" width="13.625" customWidth="1"/>
    <col min="11526" max="11526" width="3.75" customWidth="1"/>
    <col min="11527" max="11527" width="3.625" customWidth="1"/>
    <col min="11528" max="11528" width="3.75" customWidth="1"/>
    <col min="11529" max="11529" width="15.625" customWidth="1"/>
    <col min="11530" max="11530" width="13.625" customWidth="1"/>
    <col min="11531" max="11531" width="3.75" customWidth="1"/>
    <col min="11532" max="11532" width="14.125" customWidth="1"/>
    <col min="11533" max="11533" width="3.75" customWidth="1"/>
    <col min="11534" max="11534" width="15.625" customWidth="1"/>
    <col min="11535" max="11535" width="13.625" customWidth="1"/>
    <col min="11536" max="11536" width="3.75" customWidth="1"/>
    <col min="11537" max="11537" width="3.625" customWidth="1"/>
    <col min="11538" max="11538" width="3.75" customWidth="1"/>
    <col min="11539" max="11539" width="17.5" customWidth="1"/>
    <col min="11540" max="11540" width="13.625" customWidth="1"/>
    <col min="11541" max="11541" width="3.75" customWidth="1"/>
    <col min="11542" max="11542" width="3.625" customWidth="1"/>
    <col min="11543" max="11543" width="3.75" customWidth="1"/>
    <col min="11544" max="11544" width="15.625" customWidth="1"/>
    <col min="11545" max="11545" width="13.625" customWidth="1"/>
    <col min="11546" max="11546" width="3.75" customWidth="1"/>
    <col min="11547" max="11547" width="3.625" customWidth="1"/>
    <col min="11548" max="11548" width="3.75" customWidth="1"/>
    <col min="11549" max="11549" width="15.625" customWidth="1"/>
    <col min="11550" max="11550" width="10" customWidth="1"/>
    <col min="11551" max="11551" width="4" customWidth="1"/>
    <col min="11552" max="11552" width="3.75" customWidth="1"/>
    <col min="11553" max="11553" width="3.625" customWidth="1"/>
    <col min="11554" max="11554" width="3.75" customWidth="1"/>
    <col min="11555" max="11555" width="15.625" customWidth="1"/>
    <col min="11556" max="11556" width="13.625" customWidth="1"/>
    <col min="11557" max="11557" width="5.125" customWidth="1"/>
    <col min="11777" max="11777" width="3.75" customWidth="1"/>
    <col min="11778" max="11778" width="3.625" customWidth="1"/>
    <col min="11779" max="11779" width="3.75" customWidth="1"/>
    <col min="11780" max="11780" width="15.625" customWidth="1"/>
    <col min="11781" max="11781" width="13.625" customWidth="1"/>
    <col min="11782" max="11782" width="3.75" customWidth="1"/>
    <col min="11783" max="11783" width="3.625" customWidth="1"/>
    <col min="11784" max="11784" width="3.75" customWidth="1"/>
    <col min="11785" max="11785" width="15.625" customWidth="1"/>
    <col min="11786" max="11786" width="13.625" customWidth="1"/>
    <col min="11787" max="11787" width="3.75" customWidth="1"/>
    <col min="11788" max="11788" width="14.125" customWidth="1"/>
    <col min="11789" max="11789" width="3.75" customWidth="1"/>
    <col min="11790" max="11790" width="15.625" customWidth="1"/>
    <col min="11791" max="11791" width="13.625" customWidth="1"/>
    <col min="11792" max="11792" width="3.75" customWidth="1"/>
    <col min="11793" max="11793" width="3.625" customWidth="1"/>
    <col min="11794" max="11794" width="3.75" customWidth="1"/>
    <col min="11795" max="11795" width="17.5" customWidth="1"/>
    <col min="11796" max="11796" width="13.625" customWidth="1"/>
    <col min="11797" max="11797" width="3.75" customWidth="1"/>
    <col min="11798" max="11798" width="3.625" customWidth="1"/>
    <col min="11799" max="11799" width="3.75" customWidth="1"/>
    <col min="11800" max="11800" width="15.625" customWidth="1"/>
    <col min="11801" max="11801" width="13.625" customWidth="1"/>
    <col min="11802" max="11802" width="3.75" customWidth="1"/>
    <col min="11803" max="11803" width="3.625" customWidth="1"/>
    <col min="11804" max="11804" width="3.75" customWidth="1"/>
    <col min="11805" max="11805" width="15.625" customWidth="1"/>
    <col min="11806" max="11806" width="10" customWidth="1"/>
    <col min="11807" max="11807" width="4" customWidth="1"/>
    <col min="11808" max="11808" width="3.75" customWidth="1"/>
    <col min="11809" max="11809" width="3.625" customWidth="1"/>
    <col min="11810" max="11810" width="3.75" customWidth="1"/>
    <col min="11811" max="11811" width="15.625" customWidth="1"/>
    <col min="11812" max="11812" width="13.625" customWidth="1"/>
    <col min="11813" max="11813" width="5.125" customWidth="1"/>
    <col min="12033" max="12033" width="3.75" customWidth="1"/>
    <col min="12034" max="12034" width="3.625" customWidth="1"/>
    <col min="12035" max="12035" width="3.75" customWidth="1"/>
    <col min="12036" max="12036" width="15.625" customWidth="1"/>
    <col min="12037" max="12037" width="13.625" customWidth="1"/>
    <col min="12038" max="12038" width="3.75" customWidth="1"/>
    <col min="12039" max="12039" width="3.625" customWidth="1"/>
    <col min="12040" max="12040" width="3.75" customWidth="1"/>
    <col min="12041" max="12041" width="15.625" customWidth="1"/>
    <col min="12042" max="12042" width="13.625" customWidth="1"/>
    <col min="12043" max="12043" width="3.75" customWidth="1"/>
    <col min="12044" max="12044" width="14.125" customWidth="1"/>
    <col min="12045" max="12045" width="3.75" customWidth="1"/>
    <col min="12046" max="12046" width="15.625" customWidth="1"/>
    <col min="12047" max="12047" width="13.625" customWidth="1"/>
    <col min="12048" max="12048" width="3.75" customWidth="1"/>
    <col min="12049" max="12049" width="3.625" customWidth="1"/>
    <col min="12050" max="12050" width="3.75" customWidth="1"/>
    <col min="12051" max="12051" width="17.5" customWidth="1"/>
    <col min="12052" max="12052" width="13.625" customWidth="1"/>
    <col min="12053" max="12053" width="3.75" customWidth="1"/>
    <col min="12054" max="12054" width="3.625" customWidth="1"/>
    <col min="12055" max="12055" width="3.75" customWidth="1"/>
    <col min="12056" max="12056" width="15.625" customWidth="1"/>
    <col min="12057" max="12057" width="13.625" customWidth="1"/>
    <col min="12058" max="12058" width="3.75" customWidth="1"/>
    <col min="12059" max="12059" width="3.625" customWidth="1"/>
    <col min="12060" max="12060" width="3.75" customWidth="1"/>
    <col min="12061" max="12061" width="15.625" customWidth="1"/>
    <col min="12062" max="12062" width="10" customWidth="1"/>
    <col min="12063" max="12063" width="4" customWidth="1"/>
    <col min="12064" max="12064" width="3.75" customWidth="1"/>
    <col min="12065" max="12065" width="3.625" customWidth="1"/>
    <col min="12066" max="12066" width="3.75" customWidth="1"/>
    <col min="12067" max="12067" width="15.625" customWidth="1"/>
    <col min="12068" max="12068" width="13.625" customWidth="1"/>
    <col min="12069" max="12069" width="5.125" customWidth="1"/>
    <col min="12289" max="12289" width="3.75" customWidth="1"/>
    <col min="12290" max="12290" width="3.625" customWidth="1"/>
    <col min="12291" max="12291" width="3.75" customWidth="1"/>
    <col min="12292" max="12292" width="15.625" customWidth="1"/>
    <col min="12293" max="12293" width="13.625" customWidth="1"/>
    <col min="12294" max="12294" width="3.75" customWidth="1"/>
    <col min="12295" max="12295" width="3.625" customWidth="1"/>
    <col min="12296" max="12296" width="3.75" customWidth="1"/>
    <col min="12297" max="12297" width="15.625" customWidth="1"/>
    <col min="12298" max="12298" width="13.625" customWidth="1"/>
    <col min="12299" max="12299" width="3.75" customWidth="1"/>
    <col min="12300" max="12300" width="14.125" customWidth="1"/>
    <col min="12301" max="12301" width="3.75" customWidth="1"/>
    <col min="12302" max="12302" width="15.625" customWidth="1"/>
    <col min="12303" max="12303" width="13.625" customWidth="1"/>
    <col min="12304" max="12304" width="3.75" customWidth="1"/>
    <col min="12305" max="12305" width="3.625" customWidth="1"/>
    <col min="12306" max="12306" width="3.75" customWidth="1"/>
    <col min="12307" max="12307" width="17.5" customWidth="1"/>
    <col min="12308" max="12308" width="13.625" customWidth="1"/>
    <col min="12309" max="12309" width="3.75" customWidth="1"/>
    <col min="12310" max="12310" width="3.625" customWidth="1"/>
    <col min="12311" max="12311" width="3.75" customWidth="1"/>
    <col min="12312" max="12312" width="15.625" customWidth="1"/>
    <col min="12313" max="12313" width="13.625" customWidth="1"/>
    <col min="12314" max="12314" width="3.75" customWidth="1"/>
    <col min="12315" max="12315" width="3.625" customWidth="1"/>
    <col min="12316" max="12316" width="3.75" customWidth="1"/>
    <col min="12317" max="12317" width="15.625" customWidth="1"/>
    <col min="12318" max="12318" width="10" customWidth="1"/>
    <col min="12319" max="12319" width="4" customWidth="1"/>
    <col min="12320" max="12320" width="3.75" customWidth="1"/>
    <col min="12321" max="12321" width="3.625" customWidth="1"/>
    <col min="12322" max="12322" width="3.75" customWidth="1"/>
    <col min="12323" max="12323" width="15.625" customWidth="1"/>
    <col min="12324" max="12324" width="13.625" customWidth="1"/>
    <col min="12325" max="12325" width="5.125" customWidth="1"/>
    <col min="12545" max="12545" width="3.75" customWidth="1"/>
    <col min="12546" max="12546" width="3.625" customWidth="1"/>
    <col min="12547" max="12547" width="3.75" customWidth="1"/>
    <col min="12548" max="12548" width="15.625" customWidth="1"/>
    <col min="12549" max="12549" width="13.625" customWidth="1"/>
    <col min="12550" max="12550" width="3.75" customWidth="1"/>
    <col min="12551" max="12551" width="3.625" customWidth="1"/>
    <col min="12552" max="12552" width="3.75" customWidth="1"/>
    <col min="12553" max="12553" width="15.625" customWidth="1"/>
    <col min="12554" max="12554" width="13.625" customWidth="1"/>
    <col min="12555" max="12555" width="3.75" customWidth="1"/>
    <col min="12556" max="12556" width="14.125" customWidth="1"/>
    <col min="12557" max="12557" width="3.75" customWidth="1"/>
    <col min="12558" max="12558" width="15.625" customWidth="1"/>
    <col min="12559" max="12559" width="13.625" customWidth="1"/>
    <col min="12560" max="12560" width="3.75" customWidth="1"/>
    <col min="12561" max="12561" width="3.625" customWidth="1"/>
    <col min="12562" max="12562" width="3.75" customWidth="1"/>
    <col min="12563" max="12563" width="17.5" customWidth="1"/>
    <col min="12564" max="12564" width="13.625" customWidth="1"/>
    <col min="12565" max="12565" width="3.75" customWidth="1"/>
    <col min="12566" max="12566" width="3.625" customWidth="1"/>
    <col min="12567" max="12567" width="3.75" customWidth="1"/>
    <col min="12568" max="12568" width="15.625" customWidth="1"/>
    <col min="12569" max="12569" width="13.625" customWidth="1"/>
    <col min="12570" max="12570" width="3.75" customWidth="1"/>
    <col min="12571" max="12571" width="3.625" customWidth="1"/>
    <col min="12572" max="12572" width="3.75" customWidth="1"/>
    <col min="12573" max="12573" width="15.625" customWidth="1"/>
    <col min="12574" max="12574" width="10" customWidth="1"/>
    <col min="12575" max="12575" width="4" customWidth="1"/>
    <col min="12576" max="12576" width="3.75" customWidth="1"/>
    <col min="12577" max="12577" width="3.625" customWidth="1"/>
    <col min="12578" max="12578" width="3.75" customWidth="1"/>
    <col min="12579" max="12579" width="15.625" customWidth="1"/>
    <col min="12580" max="12580" width="13.625" customWidth="1"/>
    <col min="12581" max="12581" width="5.125" customWidth="1"/>
    <col min="12801" max="12801" width="3.75" customWidth="1"/>
    <col min="12802" max="12802" width="3.625" customWidth="1"/>
    <col min="12803" max="12803" width="3.75" customWidth="1"/>
    <col min="12804" max="12804" width="15.625" customWidth="1"/>
    <col min="12805" max="12805" width="13.625" customWidth="1"/>
    <col min="12806" max="12806" width="3.75" customWidth="1"/>
    <col min="12807" max="12807" width="3.625" customWidth="1"/>
    <col min="12808" max="12808" width="3.75" customWidth="1"/>
    <col min="12809" max="12809" width="15.625" customWidth="1"/>
    <col min="12810" max="12810" width="13.625" customWidth="1"/>
    <col min="12811" max="12811" width="3.75" customWidth="1"/>
    <col min="12812" max="12812" width="14.125" customWidth="1"/>
    <col min="12813" max="12813" width="3.75" customWidth="1"/>
    <col min="12814" max="12814" width="15.625" customWidth="1"/>
    <col min="12815" max="12815" width="13.625" customWidth="1"/>
    <col min="12816" max="12816" width="3.75" customWidth="1"/>
    <col min="12817" max="12817" width="3.625" customWidth="1"/>
    <col min="12818" max="12818" width="3.75" customWidth="1"/>
    <col min="12819" max="12819" width="17.5" customWidth="1"/>
    <col min="12820" max="12820" width="13.625" customWidth="1"/>
    <col min="12821" max="12821" width="3.75" customWidth="1"/>
    <col min="12822" max="12822" width="3.625" customWidth="1"/>
    <col min="12823" max="12823" width="3.75" customWidth="1"/>
    <col min="12824" max="12824" width="15.625" customWidth="1"/>
    <col min="12825" max="12825" width="13.625" customWidth="1"/>
    <col min="12826" max="12826" width="3.75" customWidth="1"/>
    <col min="12827" max="12827" width="3.625" customWidth="1"/>
    <col min="12828" max="12828" width="3.75" customWidth="1"/>
    <col min="12829" max="12829" width="15.625" customWidth="1"/>
    <col min="12830" max="12830" width="10" customWidth="1"/>
    <col min="12831" max="12831" width="4" customWidth="1"/>
    <col min="12832" max="12832" width="3.75" customWidth="1"/>
    <col min="12833" max="12833" width="3.625" customWidth="1"/>
    <col min="12834" max="12834" width="3.75" customWidth="1"/>
    <col min="12835" max="12835" width="15.625" customWidth="1"/>
    <col min="12836" max="12836" width="13.625" customWidth="1"/>
    <col min="12837" max="12837" width="5.125" customWidth="1"/>
    <col min="13057" max="13057" width="3.75" customWidth="1"/>
    <col min="13058" max="13058" width="3.625" customWidth="1"/>
    <col min="13059" max="13059" width="3.75" customWidth="1"/>
    <col min="13060" max="13060" width="15.625" customWidth="1"/>
    <col min="13061" max="13061" width="13.625" customWidth="1"/>
    <col min="13062" max="13062" width="3.75" customWidth="1"/>
    <col min="13063" max="13063" width="3.625" customWidth="1"/>
    <col min="13064" max="13064" width="3.75" customWidth="1"/>
    <col min="13065" max="13065" width="15.625" customWidth="1"/>
    <col min="13066" max="13066" width="13.625" customWidth="1"/>
    <col min="13067" max="13067" width="3.75" customWidth="1"/>
    <col min="13068" max="13068" width="14.125" customWidth="1"/>
    <col min="13069" max="13069" width="3.75" customWidth="1"/>
    <col min="13070" max="13070" width="15.625" customWidth="1"/>
    <col min="13071" max="13071" width="13.625" customWidth="1"/>
    <col min="13072" max="13072" width="3.75" customWidth="1"/>
    <col min="13073" max="13073" width="3.625" customWidth="1"/>
    <col min="13074" max="13074" width="3.75" customWidth="1"/>
    <col min="13075" max="13075" width="17.5" customWidth="1"/>
    <col min="13076" max="13076" width="13.625" customWidth="1"/>
    <col min="13077" max="13077" width="3.75" customWidth="1"/>
    <col min="13078" max="13078" width="3.625" customWidth="1"/>
    <col min="13079" max="13079" width="3.75" customWidth="1"/>
    <col min="13080" max="13080" width="15.625" customWidth="1"/>
    <col min="13081" max="13081" width="13.625" customWidth="1"/>
    <col min="13082" max="13082" width="3.75" customWidth="1"/>
    <col min="13083" max="13083" width="3.625" customWidth="1"/>
    <col min="13084" max="13084" width="3.75" customWidth="1"/>
    <col min="13085" max="13085" width="15.625" customWidth="1"/>
    <col min="13086" max="13086" width="10" customWidth="1"/>
    <col min="13087" max="13087" width="4" customWidth="1"/>
    <col min="13088" max="13088" width="3.75" customWidth="1"/>
    <col min="13089" max="13089" width="3.625" customWidth="1"/>
    <col min="13090" max="13090" width="3.75" customWidth="1"/>
    <col min="13091" max="13091" width="15.625" customWidth="1"/>
    <col min="13092" max="13092" width="13.625" customWidth="1"/>
    <col min="13093" max="13093" width="5.125" customWidth="1"/>
    <col min="13313" max="13313" width="3.75" customWidth="1"/>
    <col min="13314" max="13314" width="3.625" customWidth="1"/>
    <col min="13315" max="13315" width="3.75" customWidth="1"/>
    <col min="13316" max="13316" width="15.625" customWidth="1"/>
    <col min="13317" max="13317" width="13.625" customWidth="1"/>
    <col min="13318" max="13318" width="3.75" customWidth="1"/>
    <col min="13319" max="13319" width="3.625" customWidth="1"/>
    <col min="13320" max="13320" width="3.75" customWidth="1"/>
    <col min="13321" max="13321" width="15.625" customWidth="1"/>
    <col min="13322" max="13322" width="13.625" customWidth="1"/>
    <col min="13323" max="13323" width="3.75" customWidth="1"/>
    <col min="13324" max="13324" width="14.125" customWidth="1"/>
    <col min="13325" max="13325" width="3.75" customWidth="1"/>
    <col min="13326" max="13326" width="15.625" customWidth="1"/>
    <col min="13327" max="13327" width="13.625" customWidth="1"/>
    <col min="13328" max="13328" width="3.75" customWidth="1"/>
    <col min="13329" max="13329" width="3.625" customWidth="1"/>
    <col min="13330" max="13330" width="3.75" customWidth="1"/>
    <col min="13331" max="13331" width="17.5" customWidth="1"/>
    <col min="13332" max="13332" width="13.625" customWidth="1"/>
    <col min="13333" max="13333" width="3.75" customWidth="1"/>
    <col min="13334" max="13334" width="3.625" customWidth="1"/>
    <col min="13335" max="13335" width="3.75" customWidth="1"/>
    <col min="13336" max="13336" width="15.625" customWidth="1"/>
    <col min="13337" max="13337" width="13.625" customWidth="1"/>
    <col min="13338" max="13338" width="3.75" customWidth="1"/>
    <col min="13339" max="13339" width="3.625" customWidth="1"/>
    <col min="13340" max="13340" width="3.75" customWidth="1"/>
    <col min="13341" max="13341" width="15.625" customWidth="1"/>
    <col min="13342" max="13342" width="10" customWidth="1"/>
    <col min="13343" max="13343" width="4" customWidth="1"/>
    <col min="13344" max="13344" width="3.75" customWidth="1"/>
    <col min="13345" max="13345" width="3.625" customWidth="1"/>
    <col min="13346" max="13346" width="3.75" customWidth="1"/>
    <col min="13347" max="13347" width="15.625" customWidth="1"/>
    <col min="13348" max="13348" width="13.625" customWidth="1"/>
    <col min="13349" max="13349" width="5.125" customWidth="1"/>
    <col min="13569" max="13569" width="3.75" customWidth="1"/>
    <col min="13570" max="13570" width="3.625" customWidth="1"/>
    <col min="13571" max="13571" width="3.75" customWidth="1"/>
    <col min="13572" max="13572" width="15.625" customWidth="1"/>
    <col min="13573" max="13573" width="13.625" customWidth="1"/>
    <col min="13574" max="13574" width="3.75" customWidth="1"/>
    <col min="13575" max="13575" width="3.625" customWidth="1"/>
    <col min="13576" max="13576" width="3.75" customWidth="1"/>
    <col min="13577" max="13577" width="15.625" customWidth="1"/>
    <col min="13578" max="13578" width="13.625" customWidth="1"/>
    <col min="13579" max="13579" width="3.75" customWidth="1"/>
    <col min="13580" max="13580" width="14.125" customWidth="1"/>
    <col min="13581" max="13581" width="3.75" customWidth="1"/>
    <col min="13582" max="13582" width="15.625" customWidth="1"/>
    <col min="13583" max="13583" width="13.625" customWidth="1"/>
    <col min="13584" max="13584" width="3.75" customWidth="1"/>
    <col min="13585" max="13585" width="3.625" customWidth="1"/>
    <col min="13586" max="13586" width="3.75" customWidth="1"/>
    <col min="13587" max="13587" width="17.5" customWidth="1"/>
    <col min="13588" max="13588" width="13.625" customWidth="1"/>
    <col min="13589" max="13589" width="3.75" customWidth="1"/>
    <col min="13590" max="13590" width="3.625" customWidth="1"/>
    <col min="13591" max="13591" width="3.75" customWidth="1"/>
    <col min="13592" max="13592" width="15.625" customWidth="1"/>
    <col min="13593" max="13593" width="13.625" customWidth="1"/>
    <col min="13594" max="13594" width="3.75" customWidth="1"/>
    <col min="13595" max="13595" width="3.625" customWidth="1"/>
    <col min="13596" max="13596" width="3.75" customWidth="1"/>
    <col min="13597" max="13597" width="15.625" customWidth="1"/>
    <col min="13598" max="13598" width="10" customWidth="1"/>
    <col min="13599" max="13599" width="4" customWidth="1"/>
    <col min="13600" max="13600" width="3.75" customWidth="1"/>
    <col min="13601" max="13601" width="3.625" customWidth="1"/>
    <col min="13602" max="13602" width="3.75" customWidth="1"/>
    <col min="13603" max="13603" width="15.625" customWidth="1"/>
    <col min="13604" max="13604" width="13.625" customWidth="1"/>
    <col min="13605" max="13605" width="5.125" customWidth="1"/>
    <col min="13825" max="13825" width="3.75" customWidth="1"/>
    <col min="13826" max="13826" width="3.625" customWidth="1"/>
    <col min="13827" max="13827" width="3.75" customWidth="1"/>
    <col min="13828" max="13828" width="15.625" customWidth="1"/>
    <col min="13829" max="13829" width="13.625" customWidth="1"/>
    <col min="13830" max="13830" width="3.75" customWidth="1"/>
    <col min="13831" max="13831" width="3.625" customWidth="1"/>
    <col min="13832" max="13832" width="3.75" customWidth="1"/>
    <col min="13833" max="13833" width="15.625" customWidth="1"/>
    <col min="13834" max="13834" width="13.625" customWidth="1"/>
    <col min="13835" max="13835" width="3.75" customWidth="1"/>
    <col min="13836" max="13836" width="14.125" customWidth="1"/>
    <col min="13837" max="13837" width="3.75" customWidth="1"/>
    <col min="13838" max="13838" width="15.625" customWidth="1"/>
    <col min="13839" max="13839" width="13.625" customWidth="1"/>
    <col min="13840" max="13840" width="3.75" customWidth="1"/>
    <col min="13841" max="13841" width="3.625" customWidth="1"/>
    <col min="13842" max="13842" width="3.75" customWidth="1"/>
    <col min="13843" max="13843" width="17.5" customWidth="1"/>
    <col min="13844" max="13844" width="13.625" customWidth="1"/>
    <col min="13845" max="13845" width="3.75" customWidth="1"/>
    <col min="13846" max="13846" width="3.625" customWidth="1"/>
    <col min="13847" max="13847" width="3.75" customWidth="1"/>
    <col min="13848" max="13848" width="15.625" customWidth="1"/>
    <col min="13849" max="13849" width="13.625" customWidth="1"/>
    <col min="13850" max="13850" width="3.75" customWidth="1"/>
    <col min="13851" max="13851" width="3.625" customWidth="1"/>
    <col min="13852" max="13852" width="3.75" customWidth="1"/>
    <col min="13853" max="13853" width="15.625" customWidth="1"/>
    <col min="13854" max="13854" width="10" customWidth="1"/>
    <col min="13855" max="13855" width="4" customWidth="1"/>
    <col min="13856" max="13856" width="3.75" customWidth="1"/>
    <col min="13857" max="13857" width="3.625" customWidth="1"/>
    <col min="13858" max="13858" width="3.75" customWidth="1"/>
    <col min="13859" max="13859" width="15.625" customWidth="1"/>
    <col min="13860" max="13860" width="13.625" customWidth="1"/>
    <col min="13861" max="13861" width="5.125" customWidth="1"/>
    <col min="14081" max="14081" width="3.75" customWidth="1"/>
    <col min="14082" max="14082" width="3.625" customWidth="1"/>
    <col min="14083" max="14083" width="3.75" customWidth="1"/>
    <col min="14084" max="14084" width="15.625" customWidth="1"/>
    <col min="14085" max="14085" width="13.625" customWidth="1"/>
    <col min="14086" max="14086" width="3.75" customWidth="1"/>
    <col min="14087" max="14087" width="3.625" customWidth="1"/>
    <col min="14088" max="14088" width="3.75" customWidth="1"/>
    <col min="14089" max="14089" width="15.625" customWidth="1"/>
    <col min="14090" max="14090" width="13.625" customWidth="1"/>
    <col min="14091" max="14091" width="3.75" customWidth="1"/>
    <col min="14092" max="14092" width="14.125" customWidth="1"/>
    <col min="14093" max="14093" width="3.75" customWidth="1"/>
    <col min="14094" max="14094" width="15.625" customWidth="1"/>
    <col min="14095" max="14095" width="13.625" customWidth="1"/>
    <col min="14096" max="14096" width="3.75" customWidth="1"/>
    <col min="14097" max="14097" width="3.625" customWidth="1"/>
    <col min="14098" max="14098" width="3.75" customWidth="1"/>
    <col min="14099" max="14099" width="17.5" customWidth="1"/>
    <col min="14100" max="14100" width="13.625" customWidth="1"/>
    <col min="14101" max="14101" width="3.75" customWidth="1"/>
    <col min="14102" max="14102" width="3.625" customWidth="1"/>
    <col min="14103" max="14103" width="3.75" customWidth="1"/>
    <col min="14104" max="14104" width="15.625" customWidth="1"/>
    <col min="14105" max="14105" width="13.625" customWidth="1"/>
    <col min="14106" max="14106" width="3.75" customWidth="1"/>
    <col min="14107" max="14107" width="3.625" customWidth="1"/>
    <col min="14108" max="14108" width="3.75" customWidth="1"/>
    <col min="14109" max="14109" width="15.625" customWidth="1"/>
    <col min="14110" max="14110" width="10" customWidth="1"/>
    <col min="14111" max="14111" width="4" customWidth="1"/>
    <col min="14112" max="14112" width="3.75" customWidth="1"/>
    <col min="14113" max="14113" width="3.625" customWidth="1"/>
    <col min="14114" max="14114" width="3.75" customWidth="1"/>
    <col min="14115" max="14115" width="15.625" customWidth="1"/>
    <col min="14116" max="14116" width="13.625" customWidth="1"/>
    <col min="14117" max="14117" width="5.125" customWidth="1"/>
    <col min="14337" max="14337" width="3.75" customWidth="1"/>
    <col min="14338" max="14338" width="3.625" customWidth="1"/>
    <col min="14339" max="14339" width="3.75" customWidth="1"/>
    <col min="14340" max="14340" width="15.625" customWidth="1"/>
    <col min="14341" max="14341" width="13.625" customWidth="1"/>
    <col min="14342" max="14342" width="3.75" customWidth="1"/>
    <col min="14343" max="14343" width="3.625" customWidth="1"/>
    <col min="14344" max="14344" width="3.75" customWidth="1"/>
    <col min="14345" max="14345" width="15.625" customWidth="1"/>
    <col min="14346" max="14346" width="13.625" customWidth="1"/>
    <col min="14347" max="14347" width="3.75" customWidth="1"/>
    <col min="14348" max="14348" width="14.125" customWidth="1"/>
    <col min="14349" max="14349" width="3.75" customWidth="1"/>
    <col min="14350" max="14350" width="15.625" customWidth="1"/>
    <col min="14351" max="14351" width="13.625" customWidth="1"/>
    <col min="14352" max="14352" width="3.75" customWidth="1"/>
    <col min="14353" max="14353" width="3.625" customWidth="1"/>
    <col min="14354" max="14354" width="3.75" customWidth="1"/>
    <col min="14355" max="14355" width="17.5" customWidth="1"/>
    <col min="14356" max="14356" width="13.625" customWidth="1"/>
    <col min="14357" max="14357" width="3.75" customWidth="1"/>
    <col min="14358" max="14358" width="3.625" customWidth="1"/>
    <col min="14359" max="14359" width="3.75" customWidth="1"/>
    <col min="14360" max="14360" width="15.625" customWidth="1"/>
    <col min="14361" max="14361" width="13.625" customWidth="1"/>
    <col min="14362" max="14362" width="3.75" customWidth="1"/>
    <col min="14363" max="14363" width="3.625" customWidth="1"/>
    <col min="14364" max="14364" width="3.75" customWidth="1"/>
    <col min="14365" max="14365" width="15.625" customWidth="1"/>
    <col min="14366" max="14366" width="10" customWidth="1"/>
    <col min="14367" max="14367" width="4" customWidth="1"/>
    <col min="14368" max="14368" width="3.75" customWidth="1"/>
    <col min="14369" max="14369" width="3.625" customWidth="1"/>
    <col min="14370" max="14370" width="3.75" customWidth="1"/>
    <col min="14371" max="14371" width="15.625" customWidth="1"/>
    <col min="14372" max="14372" width="13.625" customWidth="1"/>
    <col min="14373" max="14373" width="5.125" customWidth="1"/>
    <col min="14593" max="14593" width="3.75" customWidth="1"/>
    <col min="14594" max="14594" width="3.625" customWidth="1"/>
    <col min="14595" max="14595" width="3.75" customWidth="1"/>
    <col min="14596" max="14596" width="15.625" customWidth="1"/>
    <col min="14597" max="14597" width="13.625" customWidth="1"/>
    <col min="14598" max="14598" width="3.75" customWidth="1"/>
    <col min="14599" max="14599" width="3.625" customWidth="1"/>
    <col min="14600" max="14600" width="3.75" customWidth="1"/>
    <col min="14601" max="14601" width="15.625" customWidth="1"/>
    <col min="14602" max="14602" width="13.625" customWidth="1"/>
    <col min="14603" max="14603" width="3.75" customWidth="1"/>
    <col min="14604" max="14604" width="14.125" customWidth="1"/>
    <col min="14605" max="14605" width="3.75" customWidth="1"/>
    <col min="14606" max="14606" width="15.625" customWidth="1"/>
    <col min="14607" max="14607" width="13.625" customWidth="1"/>
    <col min="14608" max="14608" width="3.75" customWidth="1"/>
    <col min="14609" max="14609" width="3.625" customWidth="1"/>
    <col min="14610" max="14610" width="3.75" customWidth="1"/>
    <col min="14611" max="14611" width="17.5" customWidth="1"/>
    <col min="14612" max="14612" width="13.625" customWidth="1"/>
    <col min="14613" max="14613" width="3.75" customWidth="1"/>
    <col min="14614" max="14614" width="3.625" customWidth="1"/>
    <col min="14615" max="14615" width="3.75" customWidth="1"/>
    <col min="14616" max="14616" width="15.625" customWidth="1"/>
    <col min="14617" max="14617" width="13.625" customWidth="1"/>
    <col min="14618" max="14618" width="3.75" customWidth="1"/>
    <col min="14619" max="14619" width="3.625" customWidth="1"/>
    <col min="14620" max="14620" width="3.75" customWidth="1"/>
    <col min="14621" max="14621" width="15.625" customWidth="1"/>
    <col min="14622" max="14622" width="10" customWidth="1"/>
    <col min="14623" max="14623" width="4" customWidth="1"/>
    <col min="14624" max="14624" width="3.75" customWidth="1"/>
    <col min="14625" max="14625" width="3.625" customWidth="1"/>
    <col min="14626" max="14626" width="3.75" customWidth="1"/>
    <col min="14627" max="14627" width="15.625" customWidth="1"/>
    <col min="14628" max="14628" width="13.625" customWidth="1"/>
    <col min="14629" max="14629" width="5.125" customWidth="1"/>
    <col min="14849" max="14849" width="3.75" customWidth="1"/>
    <col min="14850" max="14850" width="3.625" customWidth="1"/>
    <col min="14851" max="14851" width="3.75" customWidth="1"/>
    <col min="14852" max="14852" width="15.625" customWidth="1"/>
    <col min="14853" max="14853" width="13.625" customWidth="1"/>
    <col min="14854" max="14854" width="3.75" customWidth="1"/>
    <col min="14855" max="14855" width="3.625" customWidth="1"/>
    <col min="14856" max="14856" width="3.75" customWidth="1"/>
    <col min="14857" max="14857" width="15.625" customWidth="1"/>
    <col min="14858" max="14858" width="13.625" customWidth="1"/>
    <col min="14859" max="14859" width="3.75" customWidth="1"/>
    <col min="14860" max="14860" width="14.125" customWidth="1"/>
    <col min="14861" max="14861" width="3.75" customWidth="1"/>
    <col min="14862" max="14862" width="15.625" customWidth="1"/>
    <col min="14863" max="14863" width="13.625" customWidth="1"/>
    <col min="14864" max="14864" width="3.75" customWidth="1"/>
    <col min="14865" max="14865" width="3.625" customWidth="1"/>
    <col min="14866" max="14866" width="3.75" customWidth="1"/>
    <col min="14867" max="14867" width="17.5" customWidth="1"/>
    <col min="14868" max="14868" width="13.625" customWidth="1"/>
    <col min="14869" max="14869" width="3.75" customWidth="1"/>
    <col min="14870" max="14870" width="3.625" customWidth="1"/>
    <col min="14871" max="14871" width="3.75" customWidth="1"/>
    <col min="14872" max="14872" width="15.625" customWidth="1"/>
    <col min="14873" max="14873" width="13.625" customWidth="1"/>
    <col min="14874" max="14874" width="3.75" customWidth="1"/>
    <col min="14875" max="14875" width="3.625" customWidth="1"/>
    <col min="14876" max="14876" width="3.75" customWidth="1"/>
    <col min="14877" max="14877" width="15.625" customWidth="1"/>
    <col min="14878" max="14878" width="10" customWidth="1"/>
    <col min="14879" max="14879" width="4" customWidth="1"/>
    <col min="14880" max="14880" width="3.75" customWidth="1"/>
    <col min="14881" max="14881" width="3.625" customWidth="1"/>
    <col min="14882" max="14882" width="3.75" customWidth="1"/>
    <col min="14883" max="14883" width="15.625" customWidth="1"/>
    <col min="14884" max="14884" width="13.625" customWidth="1"/>
    <col min="14885" max="14885" width="5.125" customWidth="1"/>
    <col min="15105" max="15105" width="3.75" customWidth="1"/>
    <col min="15106" max="15106" width="3.625" customWidth="1"/>
    <col min="15107" max="15107" width="3.75" customWidth="1"/>
    <col min="15108" max="15108" width="15.625" customWidth="1"/>
    <col min="15109" max="15109" width="13.625" customWidth="1"/>
    <col min="15110" max="15110" width="3.75" customWidth="1"/>
    <col min="15111" max="15111" width="3.625" customWidth="1"/>
    <col min="15112" max="15112" width="3.75" customWidth="1"/>
    <col min="15113" max="15113" width="15.625" customWidth="1"/>
    <col min="15114" max="15114" width="13.625" customWidth="1"/>
    <col min="15115" max="15115" width="3.75" customWidth="1"/>
    <col min="15116" max="15116" width="14.125" customWidth="1"/>
    <col min="15117" max="15117" width="3.75" customWidth="1"/>
    <col min="15118" max="15118" width="15.625" customWidth="1"/>
    <col min="15119" max="15119" width="13.625" customWidth="1"/>
    <col min="15120" max="15120" width="3.75" customWidth="1"/>
    <col min="15121" max="15121" width="3.625" customWidth="1"/>
    <col min="15122" max="15122" width="3.75" customWidth="1"/>
    <col min="15123" max="15123" width="17.5" customWidth="1"/>
    <col min="15124" max="15124" width="13.625" customWidth="1"/>
    <col min="15125" max="15125" width="3.75" customWidth="1"/>
    <col min="15126" max="15126" width="3.625" customWidth="1"/>
    <col min="15127" max="15127" width="3.75" customWidth="1"/>
    <col min="15128" max="15128" width="15.625" customWidth="1"/>
    <col min="15129" max="15129" width="13.625" customWidth="1"/>
    <col min="15130" max="15130" width="3.75" customWidth="1"/>
    <col min="15131" max="15131" width="3.625" customWidth="1"/>
    <col min="15132" max="15132" width="3.75" customWidth="1"/>
    <col min="15133" max="15133" width="15.625" customWidth="1"/>
    <col min="15134" max="15134" width="10" customWidth="1"/>
    <col min="15135" max="15135" width="4" customWidth="1"/>
    <col min="15136" max="15136" width="3.75" customWidth="1"/>
    <col min="15137" max="15137" width="3.625" customWidth="1"/>
    <col min="15138" max="15138" width="3.75" customWidth="1"/>
    <col min="15139" max="15139" width="15.625" customWidth="1"/>
    <col min="15140" max="15140" width="13.625" customWidth="1"/>
    <col min="15141" max="15141" width="5.125" customWidth="1"/>
    <col min="15361" max="15361" width="3.75" customWidth="1"/>
    <col min="15362" max="15362" width="3.625" customWidth="1"/>
    <col min="15363" max="15363" width="3.75" customWidth="1"/>
    <col min="15364" max="15364" width="15.625" customWidth="1"/>
    <col min="15365" max="15365" width="13.625" customWidth="1"/>
    <col min="15366" max="15366" width="3.75" customWidth="1"/>
    <col min="15367" max="15367" width="3.625" customWidth="1"/>
    <col min="15368" max="15368" width="3.75" customWidth="1"/>
    <col min="15369" max="15369" width="15.625" customWidth="1"/>
    <col min="15370" max="15370" width="13.625" customWidth="1"/>
    <col min="15371" max="15371" width="3.75" customWidth="1"/>
    <col min="15372" max="15372" width="14.125" customWidth="1"/>
    <col min="15373" max="15373" width="3.75" customWidth="1"/>
    <col min="15374" max="15374" width="15.625" customWidth="1"/>
    <col min="15375" max="15375" width="13.625" customWidth="1"/>
    <col min="15376" max="15376" width="3.75" customWidth="1"/>
    <col min="15377" max="15377" width="3.625" customWidth="1"/>
    <col min="15378" max="15378" width="3.75" customWidth="1"/>
    <col min="15379" max="15379" width="17.5" customWidth="1"/>
    <col min="15380" max="15380" width="13.625" customWidth="1"/>
    <col min="15381" max="15381" width="3.75" customWidth="1"/>
    <col min="15382" max="15382" width="3.625" customWidth="1"/>
    <col min="15383" max="15383" width="3.75" customWidth="1"/>
    <col min="15384" max="15384" width="15.625" customWidth="1"/>
    <col min="15385" max="15385" width="13.625" customWidth="1"/>
    <col min="15386" max="15386" width="3.75" customWidth="1"/>
    <col min="15387" max="15387" width="3.625" customWidth="1"/>
    <col min="15388" max="15388" width="3.75" customWidth="1"/>
    <col min="15389" max="15389" width="15.625" customWidth="1"/>
    <col min="15390" max="15390" width="10" customWidth="1"/>
    <col min="15391" max="15391" width="4" customWidth="1"/>
    <col min="15392" max="15392" width="3.75" customWidth="1"/>
    <col min="15393" max="15393" width="3.625" customWidth="1"/>
    <col min="15394" max="15394" width="3.75" customWidth="1"/>
    <col min="15395" max="15395" width="15.625" customWidth="1"/>
    <col min="15396" max="15396" width="13.625" customWidth="1"/>
    <col min="15397" max="15397" width="5.125" customWidth="1"/>
    <col min="15617" max="15617" width="3.75" customWidth="1"/>
    <col min="15618" max="15618" width="3.625" customWidth="1"/>
    <col min="15619" max="15619" width="3.75" customWidth="1"/>
    <col min="15620" max="15620" width="15.625" customWidth="1"/>
    <col min="15621" max="15621" width="13.625" customWidth="1"/>
    <col min="15622" max="15622" width="3.75" customWidth="1"/>
    <col min="15623" max="15623" width="3.625" customWidth="1"/>
    <col min="15624" max="15624" width="3.75" customWidth="1"/>
    <col min="15625" max="15625" width="15.625" customWidth="1"/>
    <col min="15626" max="15626" width="13.625" customWidth="1"/>
    <col min="15627" max="15627" width="3.75" customWidth="1"/>
    <col min="15628" max="15628" width="14.125" customWidth="1"/>
    <col min="15629" max="15629" width="3.75" customWidth="1"/>
    <col min="15630" max="15630" width="15.625" customWidth="1"/>
    <col min="15631" max="15631" width="13.625" customWidth="1"/>
    <col min="15632" max="15632" width="3.75" customWidth="1"/>
    <col min="15633" max="15633" width="3.625" customWidth="1"/>
    <col min="15634" max="15634" width="3.75" customWidth="1"/>
    <col min="15635" max="15635" width="17.5" customWidth="1"/>
    <col min="15636" max="15636" width="13.625" customWidth="1"/>
    <col min="15637" max="15637" width="3.75" customWidth="1"/>
    <col min="15638" max="15638" width="3.625" customWidth="1"/>
    <col min="15639" max="15639" width="3.75" customWidth="1"/>
    <col min="15640" max="15640" width="15.625" customWidth="1"/>
    <col min="15641" max="15641" width="13.625" customWidth="1"/>
    <col min="15642" max="15642" width="3.75" customWidth="1"/>
    <col min="15643" max="15643" width="3.625" customWidth="1"/>
    <col min="15644" max="15644" width="3.75" customWidth="1"/>
    <col min="15645" max="15645" width="15.625" customWidth="1"/>
    <col min="15646" max="15646" width="10" customWidth="1"/>
    <col min="15647" max="15647" width="4" customWidth="1"/>
    <col min="15648" max="15648" width="3.75" customWidth="1"/>
    <col min="15649" max="15649" width="3.625" customWidth="1"/>
    <col min="15650" max="15650" width="3.75" customWidth="1"/>
    <col min="15651" max="15651" width="15.625" customWidth="1"/>
    <col min="15652" max="15652" width="13.625" customWidth="1"/>
    <col min="15653" max="15653" width="5.125" customWidth="1"/>
    <col min="15873" max="15873" width="3.75" customWidth="1"/>
    <col min="15874" max="15874" width="3.625" customWidth="1"/>
    <col min="15875" max="15875" width="3.75" customWidth="1"/>
    <col min="15876" max="15876" width="15.625" customWidth="1"/>
    <col min="15877" max="15877" width="13.625" customWidth="1"/>
    <col min="15878" max="15878" width="3.75" customWidth="1"/>
    <col min="15879" max="15879" width="3.625" customWidth="1"/>
    <col min="15880" max="15880" width="3.75" customWidth="1"/>
    <col min="15881" max="15881" width="15.625" customWidth="1"/>
    <col min="15882" max="15882" width="13.625" customWidth="1"/>
    <col min="15883" max="15883" width="3.75" customWidth="1"/>
    <col min="15884" max="15884" width="14.125" customWidth="1"/>
    <col min="15885" max="15885" width="3.75" customWidth="1"/>
    <col min="15886" max="15886" width="15.625" customWidth="1"/>
    <col min="15887" max="15887" width="13.625" customWidth="1"/>
    <col min="15888" max="15888" width="3.75" customWidth="1"/>
    <col min="15889" max="15889" width="3.625" customWidth="1"/>
    <col min="15890" max="15890" width="3.75" customWidth="1"/>
    <col min="15891" max="15891" width="17.5" customWidth="1"/>
    <col min="15892" max="15892" width="13.625" customWidth="1"/>
    <col min="15893" max="15893" width="3.75" customWidth="1"/>
    <col min="15894" max="15894" width="3.625" customWidth="1"/>
    <col min="15895" max="15895" width="3.75" customWidth="1"/>
    <col min="15896" max="15896" width="15.625" customWidth="1"/>
    <col min="15897" max="15897" width="13.625" customWidth="1"/>
    <col min="15898" max="15898" width="3.75" customWidth="1"/>
    <col min="15899" max="15899" width="3.625" customWidth="1"/>
    <col min="15900" max="15900" width="3.75" customWidth="1"/>
    <col min="15901" max="15901" width="15.625" customWidth="1"/>
    <col min="15902" max="15902" width="10" customWidth="1"/>
    <col min="15903" max="15903" width="4" customWidth="1"/>
    <col min="15904" max="15904" width="3.75" customWidth="1"/>
    <col min="15905" max="15905" width="3.625" customWidth="1"/>
    <col min="15906" max="15906" width="3.75" customWidth="1"/>
    <col min="15907" max="15907" width="15.625" customWidth="1"/>
    <col min="15908" max="15908" width="13.625" customWidth="1"/>
    <col min="15909" max="15909" width="5.125" customWidth="1"/>
    <col min="16129" max="16129" width="3.75" customWidth="1"/>
    <col min="16130" max="16130" width="3.625" customWidth="1"/>
    <col min="16131" max="16131" width="3.75" customWidth="1"/>
    <col min="16132" max="16132" width="15.625" customWidth="1"/>
    <col min="16133" max="16133" width="13.625" customWidth="1"/>
    <col min="16134" max="16134" width="3.75" customWidth="1"/>
    <col min="16135" max="16135" width="3.625" customWidth="1"/>
    <col min="16136" max="16136" width="3.75" customWidth="1"/>
    <col min="16137" max="16137" width="15.625" customWidth="1"/>
    <col min="16138" max="16138" width="13.625" customWidth="1"/>
    <col min="16139" max="16139" width="3.75" customWidth="1"/>
    <col min="16140" max="16140" width="14.125" customWidth="1"/>
    <col min="16141" max="16141" width="3.75" customWidth="1"/>
    <col min="16142" max="16142" width="15.625" customWidth="1"/>
    <col min="16143" max="16143" width="13.625" customWidth="1"/>
    <col min="16144" max="16144" width="3.75" customWidth="1"/>
    <col min="16145" max="16145" width="3.625" customWidth="1"/>
    <col min="16146" max="16146" width="3.75" customWidth="1"/>
    <col min="16147" max="16147" width="17.5" customWidth="1"/>
    <col min="16148" max="16148" width="13.625" customWidth="1"/>
    <col min="16149" max="16149" width="3.75" customWidth="1"/>
    <col min="16150" max="16150" width="3.625" customWidth="1"/>
    <col min="16151" max="16151" width="3.75" customWidth="1"/>
    <col min="16152" max="16152" width="15.625" customWidth="1"/>
    <col min="16153" max="16153" width="13.625" customWidth="1"/>
    <col min="16154" max="16154" width="3.75" customWidth="1"/>
    <col min="16155" max="16155" width="3.625" customWidth="1"/>
    <col min="16156" max="16156" width="3.75" customWidth="1"/>
    <col min="16157" max="16157" width="15.625" customWidth="1"/>
    <col min="16158" max="16158" width="10" customWidth="1"/>
    <col min="16159" max="16159" width="4" customWidth="1"/>
    <col min="16160" max="16160" width="3.75" customWidth="1"/>
    <col min="16161" max="16161" width="3.625" customWidth="1"/>
    <col min="16162" max="16162" width="3.75" customWidth="1"/>
    <col min="16163" max="16163" width="15.625" customWidth="1"/>
    <col min="16164" max="16164" width="13.625" customWidth="1"/>
    <col min="16165" max="16165" width="5.125" customWidth="1"/>
  </cols>
  <sheetData>
    <row r="1" spans="1:36" ht="35.25" customHeight="1" thickBot="1" x14ac:dyDescent="0.2">
      <c r="A1" s="148" t="s">
        <v>0</v>
      </c>
      <c r="B1" s="1"/>
      <c r="AB1" s="149"/>
      <c r="AC1" s="149"/>
      <c r="AG1" s="1" t="s">
        <v>579</v>
      </c>
    </row>
    <row r="2" spans="1:36" ht="14.25" thickBot="1" x14ac:dyDescent="0.2">
      <c r="A2" s="353" t="s">
        <v>1</v>
      </c>
      <c r="B2" s="354"/>
      <c r="C2" s="354"/>
      <c r="D2" s="355"/>
      <c r="E2" s="4" t="s">
        <v>2</v>
      </c>
      <c r="F2" s="353" t="s">
        <v>1</v>
      </c>
      <c r="G2" s="354"/>
      <c r="H2" s="354"/>
      <c r="I2" s="355"/>
      <c r="J2" s="4" t="s">
        <v>2</v>
      </c>
      <c r="K2" s="353" t="s">
        <v>1</v>
      </c>
      <c r="L2" s="354"/>
      <c r="M2" s="354"/>
      <c r="N2" s="355"/>
      <c r="O2" s="4" t="s">
        <v>2</v>
      </c>
      <c r="P2" s="353" t="s">
        <v>1</v>
      </c>
      <c r="Q2" s="354"/>
      <c r="R2" s="354"/>
      <c r="S2" s="355"/>
      <c r="T2" s="4" t="s">
        <v>2</v>
      </c>
      <c r="U2" s="353" t="s">
        <v>1</v>
      </c>
      <c r="V2" s="354"/>
      <c r="W2" s="354"/>
      <c r="X2" s="355"/>
      <c r="Y2" s="4" t="s">
        <v>2</v>
      </c>
      <c r="Z2" s="353" t="s">
        <v>1</v>
      </c>
      <c r="AA2" s="354"/>
      <c r="AB2" s="354"/>
      <c r="AC2" s="355"/>
      <c r="AD2" s="455" t="s">
        <v>2</v>
      </c>
      <c r="AE2" s="391"/>
      <c r="AF2" s="353" t="s">
        <v>1</v>
      </c>
      <c r="AG2" s="354"/>
      <c r="AH2" s="354"/>
      <c r="AI2" s="391"/>
      <c r="AJ2" s="5" t="s">
        <v>2</v>
      </c>
    </row>
    <row r="3" spans="1:36" ht="14.25" x14ac:dyDescent="0.15">
      <c r="A3" s="340" t="s">
        <v>3</v>
      </c>
      <c r="B3" s="340" t="s">
        <v>4</v>
      </c>
      <c r="C3" s="6"/>
      <c r="D3" s="7" t="s">
        <v>5</v>
      </c>
      <c r="E3" s="150">
        <v>130</v>
      </c>
      <c r="F3" s="343" t="s">
        <v>6</v>
      </c>
      <c r="G3" s="343" t="s">
        <v>7</v>
      </c>
      <c r="H3" s="8"/>
      <c r="I3" s="9" t="s">
        <v>8</v>
      </c>
      <c r="J3" s="151">
        <v>563</v>
      </c>
      <c r="K3" s="356" t="s">
        <v>9</v>
      </c>
      <c r="L3" s="356" t="s">
        <v>10</v>
      </c>
      <c r="M3" s="8"/>
      <c r="N3" s="9" t="s">
        <v>11</v>
      </c>
      <c r="O3" s="151">
        <v>3975</v>
      </c>
      <c r="P3" s="343" t="s">
        <v>12</v>
      </c>
      <c r="Q3" s="356" t="s">
        <v>13</v>
      </c>
      <c r="R3" s="10"/>
      <c r="S3" s="11" t="s">
        <v>14</v>
      </c>
      <c r="T3" s="151">
        <v>530</v>
      </c>
      <c r="U3" s="343" t="s">
        <v>15</v>
      </c>
      <c r="V3" s="343" t="s">
        <v>16</v>
      </c>
      <c r="W3" s="8"/>
      <c r="X3" s="9" t="s">
        <v>17</v>
      </c>
      <c r="Y3" s="151">
        <v>1225</v>
      </c>
      <c r="Z3" s="340" t="s">
        <v>18</v>
      </c>
      <c r="AA3" s="452" t="s">
        <v>19</v>
      </c>
      <c r="AB3" s="152"/>
      <c r="AC3" s="13" t="s">
        <v>414</v>
      </c>
      <c r="AD3" s="434">
        <v>447</v>
      </c>
      <c r="AE3" s="435"/>
      <c r="AF3" s="343" t="s">
        <v>20</v>
      </c>
      <c r="AG3" s="356" t="s">
        <v>21</v>
      </c>
      <c r="AH3" s="14"/>
      <c r="AI3" s="15" t="s">
        <v>22</v>
      </c>
      <c r="AJ3" s="153">
        <v>567</v>
      </c>
    </row>
    <row r="4" spans="1:36" ht="14.25" x14ac:dyDescent="0.15">
      <c r="A4" s="341"/>
      <c r="B4" s="341"/>
      <c r="C4" s="16"/>
      <c r="D4" s="17" t="s">
        <v>23</v>
      </c>
      <c r="E4" s="154">
        <v>1065</v>
      </c>
      <c r="F4" s="344"/>
      <c r="G4" s="344"/>
      <c r="H4" s="18"/>
      <c r="I4" s="19" t="s">
        <v>24</v>
      </c>
      <c r="J4" s="155">
        <v>659</v>
      </c>
      <c r="K4" s="357"/>
      <c r="L4" s="357"/>
      <c r="M4" s="18"/>
      <c r="N4" s="19" t="s">
        <v>25</v>
      </c>
      <c r="O4" s="155">
        <v>2297</v>
      </c>
      <c r="P4" s="344"/>
      <c r="Q4" s="357"/>
      <c r="R4" s="20"/>
      <c r="S4" s="21" t="s">
        <v>26</v>
      </c>
      <c r="T4" s="155">
        <v>145</v>
      </c>
      <c r="U4" s="344"/>
      <c r="V4" s="344"/>
      <c r="W4" s="18"/>
      <c r="X4" s="19" t="s">
        <v>27</v>
      </c>
      <c r="Y4" s="155">
        <v>711</v>
      </c>
      <c r="Z4" s="341"/>
      <c r="AA4" s="453"/>
      <c r="AB4" s="130"/>
      <c r="AC4" s="22" t="s">
        <v>415</v>
      </c>
      <c r="AD4" s="436">
        <v>251</v>
      </c>
      <c r="AE4" s="437"/>
      <c r="AF4" s="344"/>
      <c r="AG4" s="357"/>
      <c r="AH4" s="23"/>
      <c r="AI4" s="19" t="s">
        <v>28</v>
      </c>
      <c r="AJ4" s="157">
        <v>218</v>
      </c>
    </row>
    <row r="5" spans="1:36" ht="15.75" customHeight="1" thickBot="1" x14ac:dyDescent="0.2">
      <c r="A5" s="341"/>
      <c r="B5" s="341"/>
      <c r="C5" s="16"/>
      <c r="D5" s="24" t="s">
        <v>29</v>
      </c>
      <c r="E5" s="154">
        <v>881</v>
      </c>
      <c r="F5" s="344"/>
      <c r="G5" s="344"/>
      <c r="H5" s="18"/>
      <c r="I5" s="19" t="s">
        <v>30</v>
      </c>
      <c r="J5" s="155">
        <v>514</v>
      </c>
      <c r="K5" s="357"/>
      <c r="L5" s="357"/>
      <c r="M5" s="18"/>
      <c r="N5" s="19" t="s">
        <v>31</v>
      </c>
      <c r="O5" s="155">
        <v>1937</v>
      </c>
      <c r="P5" s="344"/>
      <c r="Q5" s="357"/>
      <c r="R5" s="20"/>
      <c r="S5" s="25" t="s">
        <v>32</v>
      </c>
      <c r="T5" s="155">
        <v>1034</v>
      </c>
      <c r="U5" s="344"/>
      <c r="V5" s="344"/>
      <c r="W5" s="29"/>
      <c r="X5" s="30" t="s">
        <v>33</v>
      </c>
      <c r="Y5" s="158">
        <v>1125</v>
      </c>
      <c r="Z5" s="341"/>
      <c r="AA5" s="453"/>
      <c r="AB5" s="26"/>
      <c r="AC5" s="27" t="s">
        <v>416</v>
      </c>
      <c r="AD5" s="446">
        <v>368</v>
      </c>
      <c r="AE5" s="447"/>
      <c r="AF5" s="344"/>
      <c r="AG5" s="357"/>
      <c r="AH5" s="23"/>
      <c r="AI5" s="28" t="s">
        <v>34</v>
      </c>
      <c r="AJ5" s="157">
        <v>284</v>
      </c>
    </row>
    <row r="6" spans="1:36" ht="15.75" customHeight="1" thickTop="1" thickBot="1" x14ac:dyDescent="0.2">
      <c r="A6" s="341"/>
      <c r="B6" s="341"/>
      <c r="C6" s="16"/>
      <c r="D6" s="17" t="s">
        <v>35</v>
      </c>
      <c r="E6" s="154">
        <v>255</v>
      </c>
      <c r="F6" s="344"/>
      <c r="G6" s="344"/>
      <c r="H6" s="18"/>
      <c r="I6" s="19" t="s">
        <v>36</v>
      </c>
      <c r="J6" s="155">
        <v>1056</v>
      </c>
      <c r="K6" s="357"/>
      <c r="L6" s="357"/>
      <c r="M6" s="29"/>
      <c r="N6" s="30" t="s">
        <v>37</v>
      </c>
      <c r="O6" s="158">
        <v>1807</v>
      </c>
      <c r="P6" s="344"/>
      <c r="Q6" s="357"/>
      <c r="R6" s="20"/>
      <c r="S6" s="31" t="s">
        <v>38</v>
      </c>
      <c r="T6" s="155">
        <v>1345</v>
      </c>
      <c r="U6" s="344"/>
      <c r="V6" s="345"/>
      <c r="W6" s="38"/>
      <c r="X6" s="39" t="s">
        <v>39</v>
      </c>
      <c r="Y6" s="159">
        <f>SUM(Y3:Y5)</f>
        <v>3061</v>
      </c>
      <c r="Z6" s="341"/>
      <c r="AA6" s="454"/>
      <c r="AB6" s="160"/>
      <c r="AC6" s="33" t="s">
        <v>39</v>
      </c>
      <c r="AD6" s="443">
        <f>SUM(AD3:AE5)</f>
        <v>1066</v>
      </c>
      <c r="AE6" s="444"/>
      <c r="AF6" s="344"/>
      <c r="AG6" s="357"/>
      <c r="AH6" s="34"/>
      <c r="AI6" s="30" t="s">
        <v>40</v>
      </c>
      <c r="AJ6" s="161">
        <v>310</v>
      </c>
    </row>
    <row r="7" spans="1:36" ht="15" customHeight="1" thickTop="1" thickBot="1" x14ac:dyDescent="0.2">
      <c r="A7" s="341"/>
      <c r="B7" s="341"/>
      <c r="C7" s="26"/>
      <c r="D7" s="35" t="s">
        <v>41</v>
      </c>
      <c r="E7" s="162">
        <v>396</v>
      </c>
      <c r="F7" s="344"/>
      <c r="G7" s="344"/>
      <c r="H7" s="18"/>
      <c r="I7" s="19" t="s">
        <v>42</v>
      </c>
      <c r="J7" s="155">
        <v>813</v>
      </c>
      <c r="K7" s="357"/>
      <c r="L7" s="358"/>
      <c r="M7" s="36"/>
      <c r="N7" s="37" t="s">
        <v>39</v>
      </c>
      <c r="O7" s="163">
        <f>SUM(O3:O6)</f>
        <v>10016</v>
      </c>
      <c r="P7" s="344"/>
      <c r="Q7" s="357"/>
      <c r="R7" s="20"/>
      <c r="S7" s="31" t="s">
        <v>43</v>
      </c>
      <c r="T7" s="155">
        <v>1194</v>
      </c>
      <c r="U7" s="344"/>
      <c r="V7" s="343" t="s">
        <v>50</v>
      </c>
      <c r="W7" s="46"/>
      <c r="X7" s="47" t="s">
        <v>51</v>
      </c>
      <c r="Y7" s="151">
        <v>630</v>
      </c>
      <c r="Z7" s="341"/>
      <c r="AA7" s="448" t="s">
        <v>44</v>
      </c>
      <c r="AB7" s="40"/>
      <c r="AC7" s="41" t="s">
        <v>45</v>
      </c>
      <c r="AD7" s="450">
        <v>537</v>
      </c>
      <c r="AE7" s="451"/>
      <c r="AF7" s="344"/>
      <c r="AG7" s="358"/>
      <c r="AH7" s="36"/>
      <c r="AI7" s="37" t="s">
        <v>39</v>
      </c>
      <c r="AJ7" s="163">
        <f>SUM(AJ3:AJ6)</f>
        <v>1379</v>
      </c>
    </row>
    <row r="8" spans="1:36" ht="15" customHeight="1" thickTop="1" thickBot="1" x14ac:dyDescent="0.2">
      <c r="A8" s="341"/>
      <c r="B8" s="342"/>
      <c r="C8" s="32"/>
      <c r="D8" s="42" t="s">
        <v>39</v>
      </c>
      <c r="E8" s="163">
        <f>SUM(E3:E7)</f>
        <v>2727</v>
      </c>
      <c r="F8" s="344"/>
      <c r="G8" s="344"/>
      <c r="H8" s="18"/>
      <c r="I8" s="19" t="s">
        <v>46</v>
      </c>
      <c r="J8" s="155">
        <v>797</v>
      </c>
      <c r="K8" s="357"/>
      <c r="L8" s="440" t="s">
        <v>47</v>
      </c>
      <c r="M8" s="43"/>
      <c r="N8" s="9" t="s">
        <v>48</v>
      </c>
      <c r="O8" s="151">
        <v>508</v>
      </c>
      <c r="P8" s="344"/>
      <c r="Q8" s="357"/>
      <c r="R8" s="44"/>
      <c r="S8" s="45" t="s">
        <v>49</v>
      </c>
      <c r="T8" s="158">
        <v>2113</v>
      </c>
      <c r="U8" s="344"/>
      <c r="V8" s="344"/>
      <c r="W8" s="18"/>
      <c r="X8" s="19" t="s">
        <v>57</v>
      </c>
      <c r="Y8" s="155">
        <v>257</v>
      </c>
      <c r="Z8" s="341"/>
      <c r="AA8" s="449"/>
      <c r="AB8" s="164"/>
      <c r="AC8" s="165" t="s">
        <v>39</v>
      </c>
      <c r="AD8" s="443">
        <f>SUM(AD7)</f>
        <v>537</v>
      </c>
      <c r="AE8" s="444"/>
      <c r="AF8" s="344"/>
      <c r="AG8" s="356" t="s">
        <v>52</v>
      </c>
      <c r="AH8" s="8"/>
      <c r="AI8" s="48" t="s">
        <v>417</v>
      </c>
      <c r="AJ8" s="151">
        <v>3821</v>
      </c>
    </row>
    <row r="9" spans="1:36" ht="15.75" customHeight="1" thickBot="1" x14ac:dyDescent="0.2">
      <c r="A9" s="341"/>
      <c r="B9" s="340" t="s">
        <v>53</v>
      </c>
      <c r="C9" s="6"/>
      <c r="D9" s="24" t="s">
        <v>54</v>
      </c>
      <c r="E9" s="166">
        <v>702</v>
      </c>
      <c r="F9" s="344"/>
      <c r="G9" s="344"/>
      <c r="H9" s="18"/>
      <c r="I9" s="19" t="s">
        <v>55</v>
      </c>
      <c r="J9" s="155">
        <v>282</v>
      </c>
      <c r="K9" s="357"/>
      <c r="L9" s="441"/>
      <c r="M9" s="49"/>
      <c r="N9" s="19" t="s">
        <v>56</v>
      </c>
      <c r="O9" s="155">
        <v>1451</v>
      </c>
      <c r="P9" s="344"/>
      <c r="Q9" s="358"/>
      <c r="R9" s="38"/>
      <c r="S9" s="39" t="s">
        <v>39</v>
      </c>
      <c r="T9" s="159">
        <f>SUM(T3:T8)</f>
        <v>6361</v>
      </c>
      <c r="U9" s="344"/>
      <c r="V9" s="344"/>
      <c r="W9" s="18"/>
      <c r="X9" s="19" t="s">
        <v>64</v>
      </c>
      <c r="Y9" s="155">
        <v>408</v>
      </c>
      <c r="Z9" s="341"/>
      <c r="AA9" s="421" t="s">
        <v>58</v>
      </c>
      <c r="AB9" s="422"/>
      <c r="AC9" s="422"/>
      <c r="AD9" s="419">
        <v>1603</v>
      </c>
      <c r="AE9" s="420"/>
      <c r="AF9" s="344"/>
      <c r="AG9" s="357"/>
      <c r="AH9" s="18"/>
      <c r="AI9" s="50" t="s">
        <v>418</v>
      </c>
      <c r="AJ9" s="155">
        <v>5901</v>
      </c>
    </row>
    <row r="10" spans="1:36" ht="15" customHeight="1" thickBot="1" x14ac:dyDescent="0.2">
      <c r="A10" s="341"/>
      <c r="B10" s="341"/>
      <c r="C10" s="16"/>
      <c r="D10" s="17" t="s">
        <v>59</v>
      </c>
      <c r="E10" s="166">
        <v>742</v>
      </c>
      <c r="F10" s="344"/>
      <c r="G10" s="344"/>
      <c r="H10" s="18"/>
      <c r="I10" s="19" t="s">
        <v>60</v>
      </c>
      <c r="J10" s="155">
        <v>680</v>
      </c>
      <c r="K10" s="357"/>
      <c r="L10" s="441"/>
      <c r="M10" s="51"/>
      <c r="N10" s="30" t="s">
        <v>61</v>
      </c>
      <c r="O10" s="158">
        <v>906</v>
      </c>
      <c r="P10" s="344"/>
      <c r="Q10" s="356" t="s">
        <v>62</v>
      </c>
      <c r="R10" s="10"/>
      <c r="S10" s="11" t="s">
        <v>63</v>
      </c>
      <c r="T10" s="151">
        <v>1396</v>
      </c>
      <c r="U10" s="344"/>
      <c r="V10" s="344"/>
      <c r="W10" s="18"/>
      <c r="X10" s="19" t="s">
        <v>70</v>
      </c>
      <c r="Y10" s="155">
        <v>110</v>
      </c>
      <c r="Z10" s="417" t="s">
        <v>65</v>
      </c>
      <c r="AA10" s="340" t="s">
        <v>65</v>
      </c>
      <c r="AB10" s="12"/>
      <c r="AC10" s="52" t="s">
        <v>66</v>
      </c>
      <c r="AD10" s="434">
        <v>265</v>
      </c>
      <c r="AE10" s="435"/>
      <c r="AF10" s="344"/>
      <c r="AG10" s="357"/>
      <c r="AH10" s="18"/>
      <c r="AI10" s="50" t="s">
        <v>419</v>
      </c>
      <c r="AJ10" s="155">
        <v>775</v>
      </c>
    </row>
    <row r="11" spans="1:36" ht="15.75" customHeight="1" thickTop="1" thickBot="1" x14ac:dyDescent="0.2">
      <c r="A11" s="341"/>
      <c r="B11" s="341"/>
      <c r="C11" s="16"/>
      <c r="D11" s="17" t="s">
        <v>67</v>
      </c>
      <c r="E11" s="166">
        <v>1074</v>
      </c>
      <c r="F11" s="344"/>
      <c r="G11" s="344"/>
      <c r="H11" s="18"/>
      <c r="I11" s="19" t="s">
        <v>68</v>
      </c>
      <c r="J11" s="155">
        <v>1029</v>
      </c>
      <c r="K11" s="357"/>
      <c r="L11" s="442"/>
      <c r="M11" s="36"/>
      <c r="N11" s="37" t="s">
        <v>39</v>
      </c>
      <c r="O11" s="163">
        <f>SUM(O8:O10)</f>
        <v>2865</v>
      </c>
      <c r="P11" s="344"/>
      <c r="Q11" s="357"/>
      <c r="R11" s="20"/>
      <c r="S11" s="31" t="s">
        <v>69</v>
      </c>
      <c r="T11" s="155">
        <v>831</v>
      </c>
      <c r="U11" s="344"/>
      <c r="V11" s="344"/>
      <c r="W11" s="18"/>
      <c r="X11" s="19" t="s">
        <v>77</v>
      </c>
      <c r="Y11" s="155">
        <v>568</v>
      </c>
      <c r="Z11" s="445"/>
      <c r="AA11" s="341"/>
      <c r="AB11" s="16"/>
      <c r="AC11" s="53" t="s">
        <v>71</v>
      </c>
      <c r="AD11" s="436">
        <v>765</v>
      </c>
      <c r="AE11" s="437"/>
      <c r="AF11" s="344"/>
      <c r="AG11" s="357"/>
      <c r="AH11" s="18"/>
      <c r="AI11" s="50" t="s">
        <v>420</v>
      </c>
      <c r="AJ11" s="155">
        <v>270</v>
      </c>
    </row>
    <row r="12" spans="1:36" ht="15" customHeight="1" thickBot="1" x14ac:dyDescent="0.2">
      <c r="A12" s="341"/>
      <c r="B12" s="341"/>
      <c r="C12" s="16"/>
      <c r="D12" s="17" t="s">
        <v>72</v>
      </c>
      <c r="E12" s="166">
        <v>721</v>
      </c>
      <c r="F12" s="344"/>
      <c r="G12" s="344"/>
      <c r="H12" s="54"/>
      <c r="I12" s="30" t="s">
        <v>73</v>
      </c>
      <c r="J12" s="158">
        <v>856</v>
      </c>
      <c r="K12" s="357"/>
      <c r="L12" s="440" t="s">
        <v>74</v>
      </c>
      <c r="M12" s="49"/>
      <c r="N12" s="19" t="s">
        <v>75</v>
      </c>
      <c r="O12" s="151">
        <v>1608</v>
      </c>
      <c r="P12" s="344"/>
      <c r="Q12" s="357"/>
      <c r="R12" s="20"/>
      <c r="S12" s="31" t="s">
        <v>76</v>
      </c>
      <c r="T12" s="155">
        <v>491</v>
      </c>
      <c r="U12" s="344"/>
      <c r="V12" s="344"/>
      <c r="W12" s="18"/>
      <c r="X12" s="19" t="s">
        <v>82</v>
      </c>
      <c r="Y12" s="155">
        <v>354</v>
      </c>
      <c r="Z12" s="445"/>
      <c r="AA12" s="341"/>
      <c r="AB12" s="16"/>
      <c r="AC12" s="53" t="s">
        <v>78</v>
      </c>
      <c r="AD12" s="436">
        <v>462</v>
      </c>
      <c r="AE12" s="437"/>
      <c r="AF12" s="344"/>
      <c r="AG12" s="357"/>
      <c r="AH12" s="18"/>
      <c r="AI12" s="50" t="s">
        <v>421</v>
      </c>
      <c r="AJ12" s="155">
        <v>344</v>
      </c>
    </row>
    <row r="13" spans="1:36" ht="16.5" customHeight="1" thickTop="1" thickBot="1" x14ac:dyDescent="0.2">
      <c r="A13" s="341"/>
      <c r="B13" s="341"/>
      <c r="C13" s="16"/>
      <c r="D13" s="17" t="s">
        <v>79</v>
      </c>
      <c r="E13" s="166">
        <v>785</v>
      </c>
      <c r="F13" s="344"/>
      <c r="G13" s="345"/>
      <c r="H13" s="36"/>
      <c r="I13" s="37" t="s">
        <v>39</v>
      </c>
      <c r="J13" s="163">
        <f>SUM(J3:J12)</f>
        <v>7249</v>
      </c>
      <c r="K13" s="357"/>
      <c r="L13" s="441"/>
      <c r="M13" s="49"/>
      <c r="N13" s="19" t="s">
        <v>80</v>
      </c>
      <c r="O13" s="155">
        <v>1098</v>
      </c>
      <c r="P13" s="344"/>
      <c r="Q13" s="357"/>
      <c r="R13" s="20"/>
      <c r="S13" s="31" t="s">
        <v>81</v>
      </c>
      <c r="T13" s="155">
        <v>80</v>
      </c>
      <c r="U13" s="344"/>
      <c r="V13" s="344"/>
      <c r="W13" s="18"/>
      <c r="X13" s="19" t="s">
        <v>89</v>
      </c>
      <c r="Y13" s="155">
        <v>391</v>
      </c>
      <c r="Z13" s="445"/>
      <c r="AA13" s="342"/>
      <c r="AB13" s="145"/>
      <c r="AC13" s="55" t="s">
        <v>83</v>
      </c>
      <c r="AD13" s="438">
        <v>183</v>
      </c>
      <c r="AE13" s="439"/>
      <c r="AF13" s="344"/>
      <c r="AG13" s="357"/>
      <c r="AH13" s="18"/>
      <c r="AI13" s="50" t="s">
        <v>422</v>
      </c>
      <c r="AJ13" s="155">
        <v>385</v>
      </c>
    </row>
    <row r="14" spans="1:36" ht="15" customHeight="1" thickBot="1" x14ac:dyDescent="0.2">
      <c r="A14" s="341"/>
      <c r="B14" s="341"/>
      <c r="C14" s="16"/>
      <c r="D14" s="17" t="s">
        <v>84</v>
      </c>
      <c r="E14" s="166">
        <v>899</v>
      </c>
      <c r="F14" s="344"/>
      <c r="G14" s="356" t="s">
        <v>85</v>
      </c>
      <c r="H14" s="8"/>
      <c r="I14" s="9" t="s">
        <v>86</v>
      </c>
      <c r="J14" s="151">
        <v>1425</v>
      </c>
      <c r="K14" s="357"/>
      <c r="L14" s="441"/>
      <c r="M14" s="56"/>
      <c r="N14" s="30" t="s">
        <v>87</v>
      </c>
      <c r="O14" s="158">
        <v>926</v>
      </c>
      <c r="P14" s="344"/>
      <c r="Q14" s="357"/>
      <c r="R14" s="20"/>
      <c r="S14" s="31" t="s">
        <v>88</v>
      </c>
      <c r="T14" s="155">
        <v>1575</v>
      </c>
      <c r="U14" s="344"/>
      <c r="V14" s="344"/>
      <c r="W14" s="29"/>
      <c r="X14" s="30" t="s">
        <v>93</v>
      </c>
      <c r="Y14" s="158">
        <v>90</v>
      </c>
      <c r="Z14" s="445"/>
      <c r="AA14" s="353" t="s">
        <v>58</v>
      </c>
      <c r="AB14" s="354"/>
      <c r="AC14" s="354"/>
      <c r="AD14" s="419">
        <f>SUM(AD10:AE13)</f>
        <v>1675</v>
      </c>
      <c r="AE14" s="420"/>
      <c r="AF14" s="344"/>
      <c r="AG14" s="357"/>
      <c r="AH14" s="54"/>
      <c r="AI14" s="57" t="s">
        <v>423</v>
      </c>
      <c r="AJ14" s="158">
        <v>201</v>
      </c>
    </row>
    <row r="15" spans="1:36" ht="15" customHeight="1" thickTop="1" thickBot="1" x14ac:dyDescent="0.2">
      <c r="A15" s="341"/>
      <c r="B15" s="341"/>
      <c r="C15" s="16"/>
      <c r="D15" s="17" t="s">
        <v>90</v>
      </c>
      <c r="E15" s="166">
        <v>438</v>
      </c>
      <c r="F15" s="344"/>
      <c r="G15" s="357"/>
      <c r="H15" s="18"/>
      <c r="I15" s="19" t="s">
        <v>91</v>
      </c>
      <c r="J15" s="155">
        <v>668</v>
      </c>
      <c r="K15" s="357"/>
      <c r="L15" s="442"/>
      <c r="M15" s="36"/>
      <c r="N15" s="37" t="s">
        <v>39</v>
      </c>
      <c r="O15" s="163">
        <f>SUM(O12:O14)</f>
        <v>3632</v>
      </c>
      <c r="P15" s="344"/>
      <c r="Q15" s="357"/>
      <c r="R15" s="20"/>
      <c r="S15" s="31" t="s">
        <v>92</v>
      </c>
      <c r="T15" s="155">
        <v>675</v>
      </c>
      <c r="U15" s="344"/>
      <c r="V15" s="345"/>
      <c r="W15" s="59"/>
      <c r="X15" s="60" t="s">
        <v>39</v>
      </c>
      <c r="Y15" s="167">
        <f>SUM(Y7:Y14)</f>
        <v>2808</v>
      </c>
      <c r="Z15" s="340" t="s">
        <v>94</v>
      </c>
      <c r="AA15" s="340" t="s">
        <v>94</v>
      </c>
      <c r="AB15" s="12"/>
      <c r="AC15" s="58" t="s">
        <v>95</v>
      </c>
      <c r="AD15" s="434">
        <v>708</v>
      </c>
      <c r="AE15" s="435"/>
      <c r="AF15" s="344"/>
      <c r="AG15" s="358"/>
      <c r="AH15" s="36"/>
      <c r="AI15" s="37" t="s">
        <v>39</v>
      </c>
      <c r="AJ15" s="163">
        <f>SUM(AJ8:AJ14)</f>
        <v>11697</v>
      </c>
    </row>
    <row r="16" spans="1:36" ht="15.75" customHeight="1" thickBot="1" x14ac:dyDescent="0.2">
      <c r="A16" s="341"/>
      <c r="B16" s="341"/>
      <c r="C16" s="16"/>
      <c r="D16" s="17" t="s">
        <v>96</v>
      </c>
      <c r="E16" s="166">
        <v>1029</v>
      </c>
      <c r="F16" s="344"/>
      <c r="G16" s="357"/>
      <c r="H16" s="18"/>
      <c r="I16" s="19" t="s">
        <v>97</v>
      </c>
      <c r="J16" s="155">
        <v>1140</v>
      </c>
      <c r="K16" s="358"/>
      <c r="L16" s="346" t="s">
        <v>58</v>
      </c>
      <c r="M16" s="347"/>
      <c r="N16" s="348"/>
      <c r="O16" s="163">
        <f>O7+O11+O15</f>
        <v>16513</v>
      </c>
      <c r="P16" s="344"/>
      <c r="Q16" s="357"/>
      <c r="R16" s="20"/>
      <c r="S16" s="31" t="s">
        <v>98</v>
      </c>
      <c r="T16" s="155">
        <v>1575</v>
      </c>
      <c r="U16" s="344"/>
      <c r="V16" s="343" t="s">
        <v>107</v>
      </c>
      <c r="W16" s="8"/>
      <c r="X16" s="9" t="s">
        <v>108</v>
      </c>
      <c r="Y16" s="151">
        <v>387</v>
      </c>
      <c r="Z16" s="341"/>
      <c r="AA16" s="341"/>
      <c r="AB16" s="16"/>
      <c r="AC16" s="53" t="s">
        <v>99</v>
      </c>
      <c r="AD16" s="436">
        <v>38</v>
      </c>
      <c r="AE16" s="437"/>
      <c r="AF16" s="344"/>
      <c r="AG16" s="356" t="s">
        <v>100</v>
      </c>
      <c r="AH16" s="8"/>
      <c r="AI16" s="48" t="s">
        <v>424</v>
      </c>
      <c r="AJ16" s="151">
        <v>2907</v>
      </c>
    </row>
    <row r="17" spans="1:37" ht="15.75" customHeight="1" thickBot="1" x14ac:dyDescent="0.2">
      <c r="A17" s="341"/>
      <c r="B17" s="341"/>
      <c r="C17" s="16"/>
      <c r="D17" s="17" t="s">
        <v>101</v>
      </c>
      <c r="E17" s="166">
        <v>1523</v>
      </c>
      <c r="F17" s="344"/>
      <c r="G17" s="357"/>
      <c r="H17" s="18"/>
      <c r="I17" s="19" t="s">
        <v>102</v>
      </c>
      <c r="J17" s="155">
        <v>600</v>
      </c>
      <c r="K17" s="343" t="s">
        <v>103</v>
      </c>
      <c r="L17" s="343" t="s">
        <v>104</v>
      </c>
      <c r="M17" s="8"/>
      <c r="N17" s="48" t="s">
        <v>105</v>
      </c>
      <c r="O17" s="151">
        <v>583</v>
      </c>
      <c r="P17" s="344"/>
      <c r="Q17" s="357"/>
      <c r="R17" s="44"/>
      <c r="S17" s="45" t="s">
        <v>106</v>
      </c>
      <c r="T17" s="158">
        <v>1196</v>
      </c>
      <c r="U17" s="344"/>
      <c r="V17" s="344"/>
      <c r="W17" s="18"/>
      <c r="X17" s="19" t="s">
        <v>113</v>
      </c>
      <c r="Y17" s="155">
        <v>703</v>
      </c>
      <c r="Z17" s="341"/>
      <c r="AA17" s="341"/>
      <c r="AB17" s="16"/>
      <c r="AC17" s="61" t="s">
        <v>109</v>
      </c>
      <c r="AD17" s="436">
        <v>240</v>
      </c>
      <c r="AE17" s="437"/>
      <c r="AF17" s="344"/>
      <c r="AG17" s="357"/>
      <c r="AH17" s="18"/>
      <c r="AI17" s="50" t="s">
        <v>425</v>
      </c>
      <c r="AJ17" s="155">
        <v>626</v>
      </c>
    </row>
    <row r="18" spans="1:37" ht="15" customHeight="1" thickTop="1" thickBot="1" x14ac:dyDescent="0.2">
      <c r="A18" s="341"/>
      <c r="B18" s="341"/>
      <c r="C18" s="26"/>
      <c r="D18" s="35" t="s">
        <v>110</v>
      </c>
      <c r="E18" s="168">
        <v>588</v>
      </c>
      <c r="F18" s="344"/>
      <c r="G18" s="357"/>
      <c r="H18" s="18"/>
      <c r="I18" s="19" t="s">
        <v>111</v>
      </c>
      <c r="J18" s="155">
        <v>698</v>
      </c>
      <c r="K18" s="344"/>
      <c r="L18" s="344"/>
      <c r="M18" s="18"/>
      <c r="N18" s="50" t="s">
        <v>112</v>
      </c>
      <c r="O18" s="155">
        <v>611</v>
      </c>
      <c r="P18" s="344"/>
      <c r="Q18" s="358"/>
      <c r="R18" s="62"/>
      <c r="S18" s="39" t="s">
        <v>39</v>
      </c>
      <c r="T18" s="159">
        <f>SUM(T10:T17)</f>
        <v>7819</v>
      </c>
      <c r="U18" s="344"/>
      <c r="V18" s="344"/>
      <c r="W18" s="18"/>
      <c r="X18" s="19" t="s">
        <v>119</v>
      </c>
      <c r="Y18" s="155">
        <v>482</v>
      </c>
      <c r="Z18" s="341"/>
      <c r="AA18" s="342"/>
      <c r="AB18" s="145"/>
      <c r="AC18" s="63" t="s">
        <v>114</v>
      </c>
      <c r="AD18" s="438">
        <v>60</v>
      </c>
      <c r="AE18" s="439"/>
      <c r="AF18" s="344"/>
      <c r="AG18" s="357"/>
      <c r="AH18" s="18"/>
      <c r="AI18" s="50" t="s">
        <v>426</v>
      </c>
      <c r="AJ18" s="155">
        <v>486</v>
      </c>
    </row>
    <row r="19" spans="1:37" ht="15" customHeight="1" thickTop="1" thickBot="1" x14ac:dyDescent="0.2">
      <c r="A19" s="341"/>
      <c r="B19" s="342"/>
      <c r="C19" s="32"/>
      <c r="D19" s="42" t="s">
        <v>39</v>
      </c>
      <c r="E19" s="163">
        <f>SUM(E9:E18)</f>
        <v>8501</v>
      </c>
      <c r="F19" s="344"/>
      <c r="G19" s="357"/>
      <c r="H19" s="18"/>
      <c r="I19" s="64" t="s">
        <v>115</v>
      </c>
      <c r="J19" s="155">
        <v>658</v>
      </c>
      <c r="K19" s="344"/>
      <c r="L19" s="344"/>
      <c r="M19" s="18"/>
      <c r="N19" s="50" t="s">
        <v>116</v>
      </c>
      <c r="O19" s="155">
        <v>934</v>
      </c>
      <c r="P19" s="344"/>
      <c r="Q19" s="356" t="s">
        <v>117</v>
      </c>
      <c r="R19" s="65"/>
      <c r="S19" s="11" t="s">
        <v>118</v>
      </c>
      <c r="T19" s="151">
        <v>65</v>
      </c>
      <c r="U19" s="344"/>
      <c r="V19" s="344"/>
      <c r="W19" s="29"/>
      <c r="X19" s="30" t="s">
        <v>125</v>
      </c>
      <c r="Y19" s="158">
        <v>512</v>
      </c>
      <c r="Z19" s="342"/>
      <c r="AA19" s="421" t="s">
        <v>58</v>
      </c>
      <c r="AB19" s="422"/>
      <c r="AC19" s="422"/>
      <c r="AD19" s="419">
        <f>SUM(AD15:AE18)</f>
        <v>1046</v>
      </c>
      <c r="AE19" s="420"/>
      <c r="AF19" s="344"/>
      <c r="AG19" s="357"/>
      <c r="AH19" s="54"/>
      <c r="AI19" s="57" t="s">
        <v>427</v>
      </c>
      <c r="AJ19" s="158">
        <v>424</v>
      </c>
    </row>
    <row r="20" spans="1:37" ht="14.25" customHeight="1" thickBot="1" x14ac:dyDescent="0.2">
      <c r="A20" s="341"/>
      <c r="B20" s="340" t="s">
        <v>120</v>
      </c>
      <c r="C20" s="16"/>
      <c r="D20" s="17" t="s">
        <v>121</v>
      </c>
      <c r="E20" s="169">
        <v>146</v>
      </c>
      <c r="F20" s="344"/>
      <c r="G20" s="357"/>
      <c r="H20" s="18"/>
      <c r="I20" s="64" t="s">
        <v>122</v>
      </c>
      <c r="J20" s="155">
        <v>482</v>
      </c>
      <c r="K20" s="344"/>
      <c r="L20" s="344"/>
      <c r="M20" s="29"/>
      <c r="N20" s="57" t="s">
        <v>123</v>
      </c>
      <c r="O20" s="158">
        <v>652</v>
      </c>
      <c r="P20" s="344"/>
      <c r="Q20" s="357"/>
      <c r="R20" s="66"/>
      <c r="S20" s="67" t="s">
        <v>124</v>
      </c>
      <c r="T20" s="155">
        <v>260</v>
      </c>
      <c r="U20" s="344"/>
      <c r="V20" s="345"/>
      <c r="W20" s="38"/>
      <c r="X20" s="39" t="s">
        <v>39</v>
      </c>
      <c r="Y20" s="159">
        <f>SUM(Y16:Y19)</f>
        <v>2084</v>
      </c>
      <c r="Z20" s="340" t="s">
        <v>126</v>
      </c>
      <c r="AA20" s="340" t="s">
        <v>126</v>
      </c>
      <c r="AB20" s="68"/>
      <c r="AC20" s="13" t="s">
        <v>127</v>
      </c>
      <c r="AD20" s="434">
        <v>479</v>
      </c>
      <c r="AE20" s="435"/>
      <c r="AF20" s="344"/>
      <c r="AG20" s="358"/>
      <c r="AH20" s="36"/>
      <c r="AI20" s="37" t="s">
        <v>39</v>
      </c>
      <c r="AJ20" s="163">
        <f>SUM(AJ16:AJ19)</f>
        <v>4443</v>
      </c>
    </row>
    <row r="21" spans="1:37" ht="14.25" customHeight="1" thickTop="1" thickBot="1" x14ac:dyDescent="0.2">
      <c r="A21" s="341"/>
      <c r="B21" s="341"/>
      <c r="C21" s="16"/>
      <c r="D21" s="17" t="s">
        <v>128</v>
      </c>
      <c r="E21" s="169">
        <v>992</v>
      </c>
      <c r="F21" s="344"/>
      <c r="G21" s="357"/>
      <c r="H21" s="18"/>
      <c r="I21" s="19" t="s">
        <v>129</v>
      </c>
      <c r="J21" s="155">
        <v>329</v>
      </c>
      <c r="K21" s="344"/>
      <c r="L21" s="345"/>
      <c r="M21" s="36"/>
      <c r="N21" s="37" t="s">
        <v>39</v>
      </c>
      <c r="O21" s="163">
        <f>SUM(O17:O20)</f>
        <v>2780</v>
      </c>
      <c r="P21" s="344"/>
      <c r="Q21" s="357"/>
      <c r="R21" s="69"/>
      <c r="S21" s="25" t="s">
        <v>130</v>
      </c>
      <c r="T21" s="155">
        <v>170</v>
      </c>
      <c r="U21" s="344"/>
      <c r="V21" s="343" t="s">
        <v>138</v>
      </c>
      <c r="W21" s="46"/>
      <c r="X21" s="47" t="s">
        <v>428</v>
      </c>
      <c r="Y21" s="151">
        <v>32</v>
      </c>
      <c r="Z21" s="341"/>
      <c r="AA21" s="341"/>
      <c r="AB21" s="71"/>
      <c r="AC21" s="17" t="s">
        <v>131</v>
      </c>
      <c r="AD21" s="436">
        <v>1774</v>
      </c>
      <c r="AE21" s="437"/>
      <c r="AF21" s="344"/>
      <c r="AG21" s="356" t="s">
        <v>132</v>
      </c>
      <c r="AH21" s="65"/>
      <c r="AI21" s="72" t="s">
        <v>429</v>
      </c>
      <c r="AJ21" s="151">
        <v>142</v>
      </c>
    </row>
    <row r="22" spans="1:37" ht="15" customHeight="1" thickBot="1" x14ac:dyDescent="0.2">
      <c r="A22" s="341"/>
      <c r="B22" s="341"/>
      <c r="C22" s="16"/>
      <c r="D22" s="17" t="s">
        <v>133</v>
      </c>
      <c r="E22" s="169">
        <v>816</v>
      </c>
      <c r="F22" s="344"/>
      <c r="G22" s="357"/>
      <c r="H22" s="29"/>
      <c r="I22" s="30" t="s">
        <v>134</v>
      </c>
      <c r="J22" s="158">
        <v>558</v>
      </c>
      <c r="K22" s="344"/>
      <c r="L22" s="343" t="s">
        <v>135</v>
      </c>
      <c r="M22" s="18"/>
      <c r="N22" s="50" t="s">
        <v>136</v>
      </c>
      <c r="O22" s="151">
        <v>411</v>
      </c>
      <c r="P22" s="344"/>
      <c r="Q22" s="357"/>
      <c r="R22" s="20"/>
      <c r="S22" s="31" t="s">
        <v>137</v>
      </c>
      <c r="T22" s="155">
        <v>111</v>
      </c>
      <c r="U22" s="344"/>
      <c r="V22" s="344"/>
      <c r="W22" s="74"/>
      <c r="X22" s="30" t="s">
        <v>430</v>
      </c>
      <c r="Y22" s="158">
        <v>38</v>
      </c>
      <c r="Z22" s="341"/>
      <c r="AA22" s="341"/>
      <c r="AB22" s="71"/>
      <c r="AC22" s="17" t="s">
        <v>139</v>
      </c>
      <c r="AD22" s="436">
        <v>1462</v>
      </c>
      <c r="AE22" s="437"/>
      <c r="AF22" s="344"/>
      <c r="AG22" s="357"/>
      <c r="AH22" s="66"/>
      <c r="AI22" s="73" t="s">
        <v>431</v>
      </c>
      <c r="AJ22" s="155">
        <v>37</v>
      </c>
    </row>
    <row r="23" spans="1:37" ht="15.75" customHeight="1" thickTop="1" thickBot="1" x14ac:dyDescent="0.2">
      <c r="A23" s="341"/>
      <c r="B23" s="341"/>
      <c r="C23" s="16"/>
      <c r="D23" s="17" t="s">
        <v>140</v>
      </c>
      <c r="E23" s="169">
        <v>952</v>
      </c>
      <c r="F23" s="344"/>
      <c r="G23" s="358"/>
      <c r="H23" s="36"/>
      <c r="I23" s="37" t="s">
        <v>39</v>
      </c>
      <c r="J23" s="163">
        <f>SUM(J14:J22)</f>
        <v>6558</v>
      </c>
      <c r="K23" s="344"/>
      <c r="L23" s="344"/>
      <c r="M23" s="18"/>
      <c r="N23" s="50" t="s">
        <v>141</v>
      </c>
      <c r="O23" s="155">
        <v>597</v>
      </c>
      <c r="P23" s="344"/>
      <c r="Q23" s="357"/>
      <c r="R23" s="20"/>
      <c r="S23" s="31" t="s">
        <v>142</v>
      </c>
      <c r="T23" s="155">
        <v>320</v>
      </c>
      <c r="U23" s="344"/>
      <c r="V23" s="345"/>
      <c r="W23" s="77"/>
      <c r="X23" s="60" t="s">
        <v>39</v>
      </c>
      <c r="Y23" s="167">
        <f>SUM(Y21:Y22)</f>
        <v>70</v>
      </c>
      <c r="Z23" s="341"/>
      <c r="AA23" s="341"/>
      <c r="AB23" s="71"/>
      <c r="AC23" s="75" t="s">
        <v>432</v>
      </c>
      <c r="AD23" s="436">
        <v>610</v>
      </c>
      <c r="AE23" s="437"/>
      <c r="AF23" s="344"/>
      <c r="AG23" s="357"/>
      <c r="AH23" s="76"/>
      <c r="AI23" s="73" t="s">
        <v>433</v>
      </c>
      <c r="AJ23" s="155">
        <v>95</v>
      </c>
    </row>
    <row r="24" spans="1:37" ht="15" customHeight="1" thickBot="1" x14ac:dyDescent="0.2">
      <c r="A24" s="341"/>
      <c r="B24" s="341"/>
      <c r="C24" s="26"/>
      <c r="D24" s="35" t="s">
        <v>143</v>
      </c>
      <c r="E24" s="168">
        <v>514</v>
      </c>
      <c r="F24" s="344"/>
      <c r="G24" s="356" t="s">
        <v>144</v>
      </c>
      <c r="H24" s="8"/>
      <c r="I24" s="48" t="s">
        <v>145</v>
      </c>
      <c r="J24" s="151">
        <v>289</v>
      </c>
      <c r="K24" s="344"/>
      <c r="L24" s="344"/>
      <c r="M24" s="18"/>
      <c r="N24" s="50" t="s">
        <v>146</v>
      </c>
      <c r="O24" s="155">
        <v>411</v>
      </c>
      <c r="P24" s="344"/>
      <c r="Q24" s="357"/>
      <c r="R24" s="20"/>
      <c r="S24" s="31" t="s">
        <v>147</v>
      </c>
      <c r="T24" s="155">
        <v>329</v>
      </c>
      <c r="U24" s="345"/>
      <c r="V24" s="346" t="s">
        <v>58</v>
      </c>
      <c r="W24" s="347"/>
      <c r="X24" s="348"/>
      <c r="Y24" s="170">
        <f>Y6+Y15+Y20+Y23</f>
        <v>8023</v>
      </c>
      <c r="Z24" s="341"/>
      <c r="AA24" s="342"/>
      <c r="AB24" s="78"/>
      <c r="AC24" s="79" t="s">
        <v>148</v>
      </c>
      <c r="AD24" s="438">
        <v>63</v>
      </c>
      <c r="AE24" s="439"/>
      <c r="AF24" s="344"/>
      <c r="AG24" s="357"/>
      <c r="AH24" s="29"/>
      <c r="AI24" s="171" t="s">
        <v>434</v>
      </c>
      <c r="AJ24" s="158">
        <v>161</v>
      </c>
    </row>
    <row r="25" spans="1:37" ht="14.25" customHeight="1" thickTop="1" thickBot="1" x14ac:dyDescent="0.2">
      <c r="A25" s="341"/>
      <c r="B25" s="342"/>
      <c r="C25" s="32"/>
      <c r="D25" s="42" t="s">
        <v>39</v>
      </c>
      <c r="E25" s="163">
        <f>SUM(E20:E24)</f>
        <v>3420</v>
      </c>
      <c r="F25" s="344"/>
      <c r="G25" s="357"/>
      <c r="H25" s="29"/>
      <c r="I25" s="57" t="s">
        <v>149</v>
      </c>
      <c r="J25" s="158">
        <v>338</v>
      </c>
      <c r="K25" s="344"/>
      <c r="L25" s="344"/>
      <c r="M25" s="18"/>
      <c r="N25" s="50" t="s">
        <v>150</v>
      </c>
      <c r="O25" s="155">
        <v>260</v>
      </c>
      <c r="P25" s="344"/>
      <c r="Q25" s="357"/>
      <c r="R25" s="20"/>
      <c r="S25" s="31" t="s">
        <v>151</v>
      </c>
      <c r="T25" s="155">
        <v>315</v>
      </c>
      <c r="U25" s="343" t="s">
        <v>155</v>
      </c>
      <c r="V25" s="343" t="s">
        <v>155</v>
      </c>
      <c r="W25" s="8"/>
      <c r="X25" s="9" t="s">
        <v>156</v>
      </c>
      <c r="Y25" s="151">
        <v>546</v>
      </c>
      <c r="Z25" s="341"/>
      <c r="AA25" s="417" t="s">
        <v>58</v>
      </c>
      <c r="AB25" s="418"/>
      <c r="AC25" s="418"/>
      <c r="AD25" s="419">
        <f>SUM(AD20:AE24)</f>
        <v>4388</v>
      </c>
      <c r="AE25" s="420"/>
      <c r="AF25" s="344"/>
      <c r="AG25" s="358"/>
      <c r="AH25" s="36"/>
      <c r="AI25" s="81" t="s">
        <v>152</v>
      </c>
      <c r="AJ25" s="163">
        <f>SUM(AJ21:AJ24)</f>
        <v>435</v>
      </c>
    </row>
    <row r="26" spans="1:37" ht="14.25" customHeight="1" thickBot="1" x14ac:dyDescent="0.2">
      <c r="A26" s="342"/>
      <c r="B26" s="421" t="s">
        <v>58</v>
      </c>
      <c r="C26" s="422"/>
      <c r="D26" s="423"/>
      <c r="E26" s="172">
        <f>E8+E19+E25</f>
        <v>14648</v>
      </c>
      <c r="F26" s="344"/>
      <c r="G26" s="358"/>
      <c r="H26" s="36"/>
      <c r="I26" s="37" t="s">
        <v>39</v>
      </c>
      <c r="J26" s="163">
        <f>SUM(J24:J25)</f>
        <v>627</v>
      </c>
      <c r="K26" s="344"/>
      <c r="L26" s="344"/>
      <c r="M26" s="18"/>
      <c r="N26" s="50" t="s">
        <v>153</v>
      </c>
      <c r="O26" s="155">
        <v>1060</v>
      </c>
      <c r="P26" s="344"/>
      <c r="Q26" s="357"/>
      <c r="R26" s="20"/>
      <c r="S26" s="31" t="s">
        <v>154</v>
      </c>
      <c r="T26" s="155">
        <v>753</v>
      </c>
      <c r="U26" s="344"/>
      <c r="V26" s="344"/>
      <c r="W26" s="18"/>
      <c r="X26" s="19" t="s">
        <v>166</v>
      </c>
      <c r="Y26" s="155">
        <v>348</v>
      </c>
      <c r="Z26" s="424" t="s">
        <v>58</v>
      </c>
      <c r="AA26" s="425"/>
      <c r="AB26" s="428" t="s">
        <v>157</v>
      </c>
      <c r="AC26" s="428"/>
      <c r="AD26" s="430">
        <f>E26+E42+E54+E73+E80+J31+J42+J60+J67+J77+O16+O31+O44+O58+O81+T36+T59+T52+T64+T74+Y24+Y32+Y48+Y66+AD14+AD19+AD25+AD9</f>
        <v>236656</v>
      </c>
      <c r="AE26" s="431"/>
      <c r="AF26" s="344"/>
      <c r="AG26" s="173" t="s">
        <v>158</v>
      </c>
      <c r="AH26" s="174"/>
      <c r="AI26" s="174" t="s">
        <v>435</v>
      </c>
      <c r="AJ26" s="175">
        <v>291</v>
      </c>
      <c r="AK26" s="176"/>
    </row>
    <row r="27" spans="1:37" ht="15" customHeight="1" thickBot="1" x14ac:dyDescent="0.2">
      <c r="A27" s="340" t="s">
        <v>159</v>
      </c>
      <c r="B27" s="340" t="s">
        <v>160</v>
      </c>
      <c r="C27" s="12"/>
      <c r="D27" s="82" t="s">
        <v>161</v>
      </c>
      <c r="E27" s="177">
        <v>1251</v>
      </c>
      <c r="F27" s="344"/>
      <c r="G27" s="356" t="s">
        <v>162</v>
      </c>
      <c r="H27" s="83"/>
      <c r="I27" s="84" t="s">
        <v>163</v>
      </c>
      <c r="J27" s="178">
        <v>271</v>
      </c>
      <c r="K27" s="344"/>
      <c r="L27" s="344"/>
      <c r="M27" s="18"/>
      <c r="N27" s="50" t="s">
        <v>164</v>
      </c>
      <c r="O27" s="155">
        <v>763</v>
      </c>
      <c r="P27" s="344"/>
      <c r="Q27" s="357"/>
      <c r="R27" s="44"/>
      <c r="S27" s="45" t="s">
        <v>165</v>
      </c>
      <c r="T27" s="158">
        <v>300</v>
      </c>
      <c r="U27" s="344"/>
      <c r="V27" s="344"/>
      <c r="W27" s="18"/>
      <c r="X27" s="19" t="s">
        <v>171</v>
      </c>
      <c r="Y27" s="155">
        <v>450</v>
      </c>
      <c r="Z27" s="426"/>
      <c r="AA27" s="427"/>
      <c r="AB27" s="429"/>
      <c r="AC27" s="429"/>
      <c r="AD27" s="432"/>
      <c r="AE27" s="433"/>
      <c r="AF27" s="344"/>
      <c r="AG27" s="179" t="s">
        <v>167</v>
      </c>
      <c r="AH27" s="180"/>
      <c r="AI27" s="174" t="s">
        <v>436</v>
      </c>
      <c r="AJ27" s="175">
        <v>1084</v>
      </c>
      <c r="AK27" s="181"/>
    </row>
    <row r="28" spans="1:37" ht="15.75" thickTop="1" thickBot="1" x14ac:dyDescent="0.2">
      <c r="A28" s="341"/>
      <c r="B28" s="341"/>
      <c r="C28" s="16"/>
      <c r="D28" s="75" t="s">
        <v>168</v>
      </c>
      <c r="E28" s="182">
        <v>1969</v>
      </c>
      <c r="F28" s="344"/>
      <c r="G28" s="357"/>
      <c r="H28" s="46"/>
      <c r="I28" s="84" t="s">
        <v>169</v>
      </c>
      <c r="J28" s="183">
        <v>738</v>
      </c>
      <c r="K28" s="344"/>
      <c r="L28" s="344"/>
      <c r="M28" s="18"/>
      <c r="N28" s="50" t="s">
        <v>170</v>
      </c>
      <c r="O28" s="155">
        <v>622</v>
      </c>
      <c r="P28" s="344"/>
      <c r="Q28" s="358"/>
      <c r="R28" s="36"/>
      <c r="S28" s="39" t="s">
        <v>39</v>
      </c>
      <c r="T28" s="159">
        <f>SUM(T19:T27)</f>
        <v>2623</v>
      </c>
      <c r="U28" s="344"/>
      <c r="V28" s="344"/>
      <c r="W28" s="18"/>
      <c r="X28" s="19" t="s">
        <v>178</v>
      </c>
      <c r="Y28" s="155">
        <v>822</v>
      </c>
      <c r="Z28" s="340" t="s">
        <v>437</v>
      </c>
      <c r="AA28" s="412" t="s">
        <v>172</v>
      </c>
      <c r="AB28" s="24"/>
      <c r="AC28" s="24" t="s">
        <v>438</v>
      </c>
      <c r="AD28" s="415">
        <v>2320</v>
      </c>
      <c r="AE28" s="416"/>
      <c r="AF28" s="345"/>
      <c r="AG28" s="353" t="s">
        <v>58</v>
      </c>
      <c r="AH28" s="354"/>
      <c r="AI28" s="355"/>
      <c r="AJ28" s="151">
        <f>AJ7+AJ15+AJ20+AJ25+AJ26+AJ27</f>
        <v>19329</v>
      </c>
    </row>
    <row r="29" spans="1:37" ht="15" customHeight="1" thickBot="1" x14ac:dyDescent="0.2">
      <c r="A29" s="341"/>
      <c r="B29" s="341"/>
      <c r="C29" s="16"/>
      <c r="D29" s="75" t="s">
        <v>173</v>
      </c>
      <c r="E29" s="182">
        <v>603</v>
      </c>
      <c r="F29" s="344"/>
      <c r="G29" s="357"/>
      <c r="H29" s="54"/>
      <c r="I29" s="87" t="s">
        <v>174</v>
      </c>
      <c r="J29" s="184">
        <v>297</v>
      </c>
      <c r="K29" s="344"/>
      <c r="L29" s="344"/>
      <c r="M29" s="29"/>
      <c r="N29" s="57" t="s">
        <v>175</v>
      </c>
      <c r="O29" s="158">
        <v>71</v>
      </c>
      <c r="P29" s="344"/>
      <c r="Q29" s="356" t="s">
        <v>176</v>
      </c>
      <c r="R29" s="69"/>
      <c r="S29" s="88" t="s">
        <v>177</v>
      </c>
      <c r="T29" s="151">
        <v>230</v>
      </c>
      <c r="U29" s="344"/>
      <c r="V29" s="344"/>
      <c r="W29" s="18"/>
      <c r="X29" s="19" t="s">
        <v>183</v>
      </c>
      <c r="Y29" s="155">
        <v>375</v>
      </c>
      <c r="Z29" s="341"/>
      <c r="AA29" s="413"/>
      <c r="AB29" s="89"/>
      <c r="AC29" s="89" t="s">
        <v>439</v>
      </c>
      <c r="AD29" s="408">
        <v>920</v>
      </c>
      <c r="AE29" s="409"/>
      <c r="AF29" s="343" t="s">
        <v>179</v>
      </c>
      <c r="AG29" s="343" t="s">
        <v>180</v>
      </c>
      <c r="AH29" s="8"/>
      <c r="AI29" s="185" t="s">
        <v>440</v>
      </c>
      <c r="AJ29" s="151">
        <v>566</v>
      </c>
    </row>
    <row r="30" spans="1:37" ht="15" customHeight="1" thickTop="1" thickBot="1" x14ac:dyDescent="0.2">
      <c r="A30" s="341"/>
      <c r="B30" s="341"/>
      <c r="C30" s="16"/>
      <c r="D30" s="75" t="s">
        <v>181</v>
      </c>
      <c r="E30" s="182">
        <v>759</v>
      </c>
      <c r="F30" s="344"/>
      <c r="G30" s="358"/>
      <c r="H30" s="36"/>
      <c r="I30" s="37" t="s">
        <v>39</v>
      </c>
      <c r="J30" s="186">
        <f>SUM(J27:J29)</f>
        <v>1306</v>
      </c>
      <c r="K30" s="344"/>
      <c r="L30" s="345"/>
      <c r="M30" s="36"/>
      <c r="N30" s="37" t="s">
        <v>39</v>
      </c>
      <c r="O30" s="163">
        <f>SUM(O22:O29)</f>
        <v>4195</v>
      </c>
      <c r="P30" s="344"/>
      <c r="Q30" s="357"/>
      <c r="R30" s="20"/>
      <c r="S30" s="31" t="s">
        <v>182</v>
      </c>
      <c r="T30" s="155">
        <v>745</v>
      </c>
      <c r="U30" s="344"/>
      <c r="V30" s="344"/>
      <c r="W30" s="18"/>
      <c r="X30" s="19" t="s">
        <v>186</v>
      </c>
      <c r="Y30" s="155">
        <v>392</v>
      </c>
      <c r="Z30" s="341"/>
      <c r="AA30" s="413"/>
      <c r="AB30" s="89"/>
      <c r="AC30" s="89" t="s">
        <v>441</v>
      </c>
      <c r="AD30" s="408">
        <v>2866</v>
      </c>
      <c r="AE30" s="409"/>
      <c r="AF30" s="344"/>
      <c r="AG30" s="344"/>
      <c r="AH30" s="18"/>
      <c r="AI30" s="50" t="s">
        <v>442</v>
      </c>
      <c r="AJ30" s="155">
        <v>735</v>
      </c>
    </row>
    <row r="31" spans="1:37" ht="15" customHeight="1" thickBot="1" x14ac:dyDescent="0.2">
      <c r="A31" s="341"/>
      <c r="B31" s="341"/>
      <c r="C31" s="16"/>
      <c r="D31" s="75" t="s">
        <v>184</v>
      </c>
      <c r="E31" s="182">
        <v>752</v>
      </c>
      <c r="F31" s="345"/>
      <c r="G31" s="346" t="s">
        <v>58</v>
      </c>
      <c r="H31" s="347"/>
      <c r="I31" s="348"/>
      <c r="J31" s="187">
        <f>J13+J23+J26+J30</f>
        <v>15740</v>
      </c>
      <c r="K31" s="345"/>
      <c r="L31" s="346" t="s">
        <v>58</v>
      </c>
      <c r="M31" s="347"/>
      <c r="N31" s="348"/>
      <c r="O31" s="163">
        <f>SUM(O30,O21)</f>
        <v>6975</v>
      </c>
      <c r="P31" s="344"/>
      <c r="Q31" s="357"/>
      <c r="R31" s="20"/>
      <c r="S31" s="31" t="s">
        <v>185</v>
      </c>
      <c r="T31" s="155">
        <v>929</v>
      </c>
      <c r="U31" s="344"/>
      <c r="V31" s="344"/>
      <c r="W31" s="188"/>
      <c r="X31" s="189" t="s">
        <v>191</v>
      </c>
      <c r="Y31" s="190">
        <v>265</v>
      </c>
      <c r="Z31" s="341"/>
      <c r="AA31" s="414"/>
      <c r="AB31" s="91"/>
      <c r="AC31" s="91" t="s">
        <v>443</v>
      </c>
      <c r="AD31" s="410">
        <v>568</v>
      </c>
      <c r="AE31" s="411"/>
      <c r="AF31" s="344"/>
      <c r="AG31" s="344"/>
      <c r="AH31" s="18"/>
      <c r="AI31" s="50" t="s">
        <v>444</v>
      </c>
      <c r="AJ31" s="155">
        <v>863</v>
      </c>
    </row>
    <row r="32" spans="1:37" ht="15" customHeight="1" thickTop="1" thickBot="1" x14ac:dyDescent="0.2">
      <c r="A32" s="341"/>
      <c r="B32" s="341"/>
      <c r="C32" s="16"/>
      <c r="D32" s="75" t="s">
        <v>187</v>
      </c>
      <c r="E32" s="182">
        <v>984</v>
      </c>
      <c r="F32" s="343" t="s">
        <v>188</v>
      </c>
      <c r="G32" s="343" t="s">
        <v>188</v>
      </c>
      <c r="H32" s="8"/>
      <c r="I32" s="9" t="s">
        <v>189</v>
      </c>
      <c r="J32" s="151">
        <v>1340</v>
      </c>
      <c r="K32" s="343" t="s">
        <v>194</v>
      </c>
      <c r="L32" s="343" t="s">
        <v>195</v>
      </c>
      <c r="M32" s="8"/>
      <c r="N32" s="48" t="s">
        <v>196</v>
      </c>
      <c r="O32" s="151">
        <v>565</v>
      </c>
      <c r="P32" s="344"/>
      <c r="Q32" s="357"/>
      <c r="R32" s="20"/>
      <c r="S32" s="31" t="s">
        <v>190</v>
      </c>
      <c r="T32" s="155">
        <v>245</v>
      </c>
      <c r="U32" s="95"/>
      <c r="V32" s="346" t="s">
        <v>58</v>
      </c>
      <c r="W32" s="347"/>
      <c r="X32" s="348"/>
      <c r="Y32" s="170">
        <f>SUM(Y25:Y31)</f>
        <v>3198</v>
      </c>
      <c r="Z32" s="341"/>
      <c r="AB32" s="191"/>
      <c r="AC32" s="93" t="s">
        <v>192</v>
      </c>
      <c r="AD32" s="400">
        <f>SUM(AD28:AE31)</f>
        <v>6674</v>
      </c>
      <c r="AE32" s="401"/>
      <c r="AF32" s="344"/>
      <c r="AG32" s="344"/>
      <c r="AH32" s="29"/>
      <c r="AI32" s="94" t="s">
        <v>445</v>
      </c>
      <c r="AJ32" s="158">
        <v>625</v>
      </c>
    </row>
    <row r="33" spans="1:36" ht="15.75" customHeight="1" thickBot="1" x14ac:dyDescent="0.2">
      <c r="A33" s="341"/>
      <c r="B33" s="341"/>
      <c r="C33" s="16"/>
      <c r="D33" s="75" t="s">
        <v>446</v>
      </c>
      <c r="E33" s="182">
        <v>959</v>
      </c>
      <c r="F33" s="344"/>
      <c r="G33" s="344"/>
      <c r="H33" s="18"/>
      <c r="I33" s="19" t="s">
        <v>193</v>
      </c>
      <c r="J33" s="155">
        <v>1180</v>
      </c>
      <c r="K33" s="344"/>
      <c r="L33" s="344"/>
      <c r="M33" s="18"/>
      <c r="N33" s="50" t="s">
        <v>200</v>
      </c>
      <c r="O33" s="155">
        <v>812</v>
      </c>
      <c r="P33" s="344"/>
      <c r="Q33" s="357"/>
      <c r="R33" s="66"/>
      <c r="S33" s="31" t="s">
        <v>197</v>
      </c>
      <c r="T33" s="155">
        <v>482</v>
      </c>
      <c r="U33" s="343" t="s">
        <v>202</v>
      </c>
      <c r="V33" s="356" t="s">
        <v>203</v>
      </c>
      <c r="W33" s="10"/>
      <c r="X33" s="11" t="s">
        <v>204</v>
      </c>
      <c r="Y33" s="151">
        <v>482</v>
      </c>
      <c r="Z33" s="341"/>
      <c r="AA33" s="192"/>
      <c r="AB33" s="96"/>
      <c r="AC33" s="97" t="s">
        <v>447</v>
      </c>
      <c r="AD33" s="402">
        <v>2210</v>
      </c>
      <c r="AE33" s="403"/>
      <c r="AF33" s="344"/>
      <c r="AG33" s="345"/>
      <c r="AH33" s="38"/>
      <c r="AI33" s="98" t="s">
        <v>39</v>
      </c>
      <c r="AJ33" s="159">
        <f>SUM(AJ29:AJ32)</f>
        <v>2789</v>
      </c>
    </row>
    <row r="34" spans="1:36" ht="15" customHeight="1" thickBot="1" x14ac:dyDescent="0.2">
      <c r="A34" s="341"/>
      <c r="B34" s="341"/>
      <c r="C34" s="16"/>
      <c r="D34" s="75" t="s">
        <v>198</v>
      </c>
      <c r="E34" s="182">
        <v>407</v>
      </c>
      <c r="F34" s="344"/>
      <c r="G34" s="344"/>
      <c r="H34" s="18"/>
      <c r="I34" s="19" t="s">
        <v>199</v>
      </c>
      <c r="J34" s="155">
        <v>1668</v>
      </c>
      <c r="K34" s="344"/>
      <c r="L34" s="344"/>
      <c r="M34" s="18"/>
      <c r="N34" s="50" t="s">
        <v>208</v>
      </c>
      <c r="O34" s="155">
        <v>714</v>
      </c>
      <c r="P34" s="344"/>
      <c r="Q34" s="357"/>
      <c r="R34" s="44"/>
      <c r="S34" s="45" t="s">
        <v>201</v>
      </c>
      <c r="T34" s="158">
        <v>676</v>
      </c>
      <c r="U34" s="344"/>
      <c r="V34" s="357"/>
      <c r="W34" s="20"/>
      <c r="X34" s="31" t="s">
        <v>209</v>
      </c>
      <c r="Y34" s="156">
        <v>525</v>
      </c>
      <c r="Z34" s="342"/>
      <c r="AA34" s="404" t="s">
        <v>58</v>
      </c>
      <c r="AB34" s="405"/>
      <c r="AC34" s="405"/>
      <c r="AD34" s="406">
        <f>AD32+AD33</f>
        <v>8884</v>
      </c>
      <c r="AE34" s="407"/>
      <c r="AF34" s="344"/>
      <c r="AG34" s="343" t="s">
        <v>205</v>
      </c>
      <c r="AH34" s="46"/>
      <c r="AI34" s="90" t="s">
        <v>448</v>
      </c>
      <c r="AJ34" s="151">
        <v>395</v>
      </c>
    </row>
    <row r="35" spans="1:36" ht="15" customHeight="1" thickTop="1" thickBot="1" x14ac:dyDescent="0.2">
      <c r="A35" s="341"/>
      <c r="B35" s="341"/>
      <c r="C35" s="26"/>
      <c r="D35" s="99" t="s">
        <v>206</v>
      </c>
      <c r="E35" s="193">
        <v>2326</v>
      </c>
      <c r="F35" s="344"/>
      <c r="G35" s="344"/>
      <c r="H35" s="18"/>
      <c r="I35" s="19" t="s">
        <v>207</v>
      </c>
      <c r="J35" s="155">
        <v>1019</v>
      </c>
      <c r="K35" s="344"/>
      <c r="L35" s="344"/>
      <c r="M35" s="18"/>
      <c r="N35" s="50" t="s">
        <v>211</v>
      </c>
      <c r="O35" s="155">
        <v>596</v>
      </c>
      <c r="P35" s="344"/>
      <c r="Q35" s="358"/>
      <c r="R35" s="36"/>
      <c r="S35" s="37" t="s">
        <v>39</v>
      </c>
      <c r="T35" s="163">
        <f>SUM(T29:T34)</f>
        <v>3307</v>
      </c>
      <c r="U35" s="344"/>
      <c r="V35" s="357"/>
      <c r="W35" s="20"/>
      <c r="X35" s="25" t="s">
        <v>212</v>
      </c>
      <c r="Y35" s="155">
        <v>334</v>
      </c>
      <c r="Z35" s="100"/>
      <c r="AB35" s="101"/>
      <c r="AC35" s="101"/>
      <c r="AD35" s="102"/>
      <c r="AE35" s="102"/>
      <c r="AF35" s="344"/>
      <c r="AG35" s="344"/>
      <c r="AH35" s="18"/>
      <c r="AI35" s="50" t="s">
        <v>449</v>
      </c>
      <c r="AJ35" s="155">
        <v>158</v>
      </c>
    </row>
    <row r="36" spans="1:36" ht="14.25" customHeight="1" thickTop="1" thickBot="1" x14ac:dyDescent="0.2">
      <c r="A36" s="341"/>
      <c r="B36" s="342"/>
      <c r="C36" s="32"/>
      <c r="D36" s="42" t="s">
        <v>39</v>
      </c>
      <c r="E36" s="186">
        <f>SUM(E27:E35)</f>
        <v>10010</v>
      </c>
      <c r="F36" s="344"/>
      <c r="G36" s="344"/>
      <c r="H36" s="18"/>
      <c r="I36" s="19" t="s">
        <v>210</v>
      </c>
      <c r="J36" s="155">
        <v>1352</v>
      </c>
      <c r="K36" s="344"/>
      <c r="L36" s="344"/>
      <c r="M36" s="18"/>
      <c r="N36" s="50" t="s">
        <v>216</v>
      </c>
      <c r="O36" s="155">
        <v>389</v>
      </c>
      <c r="P36" s="345"/>
      <c r="Q36" s="346" t="s">
        <v>58</v>
      </c>
      <c r="R36" s="347"/>
      <c r="S36" s="348"/>
      <c r="T36" s="163">
        <f>T9+T18+T28+T35</f>
        <v>20110</v>
      </c>
      <c r="U36" s="344"/>
      <c r="V36" s="357"/>
      <c r="W36" s="20"/>
      <c r="X36" s="31" t="s">
        <v>220</v>
      </c>
      <c r="Y36" s="155">
        <v>385</v>
      </c>
      <c r="Z36" s="70"/>
      <c r="AA36" s="101"/>
      <c r="AB36" s="101"/>
      <c r="AC36" s="101"/>
      <c r="AD36" s="102"/>
      <c r="AE36" s="102"/>
      <c r="AF36" s="344"/>
      <c r="AG36" s="344"/>
      <c r="AH36" s="18"/>
      <c r="AI36" s="50" t="s">
        <v>450</v>
      </c>
      <c r="AJ36" s="155">
        <v>81</v>
      </c>
    </row>
    <row r="37" spans="1:36" ht="15" customHeight="1" x14ac:dyDescent="0.15">
      <c r="A37" s="341"/>
      <c r="B37" s="340" t="s">
        <v>213</v>
      </c>
      <c r="C37" s="194"/>
      <c r="D37" s="86" t="s">
        <v>214</v>
      </c>
      <c r="E37" s="195">
        <v>188</v>
      </c>
      <c r="F37" s="344"/>
      <c r="G37" s="344"/>
      <c r="H37" s="18"/>
      <c r="I37" s="19" t="s">
        <v>215</v>
      </c>
      <c r="J37" s="155">
        <v>1278</v>
      </c>
      <c r="K37" s="344"/>
      <c r="L37" s="344"/>
      <c r="M37" s="18"/>
      <c r="N37" s="50" t="s">
        <v>223</v>
      </c>
      <c r="O37" s="155">
        <v>544</v>
      </c>
      <c r="P37" s="356" t="s">
        <v>217</v>
      </c>
      <c r="Q37" s="356" t="s">
        <v>218</v>
      </c>
      <c r="R37" s="8"/>
      <c r="S37" s="9" t="s">
        <v>219</v>
      </c>
      <c r="T37" s="151">
        <v>535</v>
      </c>
      <c r="U37" s="344"/>
      <c r="V37" s="357"/>
      <c r="W37" s="20"/>
      <c r="X37" s="31" t="s">
        <v>225</v>
      </c>
      <c r="Y37" s="155">
        <v>708</v>
      </c>
      <c r="Z37" s="70"/>
      <c r="AA37" s="101"/>
      <c r="AB37" s="101"/>
      <c r="AC37" s="101"/>
      <c r="AD37" s="102"/>
      <c r="AE37" s="102"/>
      <c r="AF37" s="344"/>
      <c r="AG37" s="344"/>
      <c r="AH37" s="18"/>
      <c r="AI37" s="103" t="s">
        <v>205</v>
      </c>
      <c r="AJ37" s="155">
        <v>647</v>
      </c>
    </row>
    <row r="38" spans="1:36" ht="15.75" customHeight="1" x14ac:dyDescent="0.15">
      <c r="A38" s="341"/>
      <c r="B38" s="341"/>
      <c r="C38" s="76"/>
      <c r="D38" s="17" t="s">
        <v>221</v>
      </c>
      <c r="E38" s="169">
        <v>293</v>
      </c>
      <c r="F38" s="344"/>
      <c r="G38" s="344"/>
      <c r="H38" s="18"/>
      <c r="I38" s="19" t="s">
        <v>222</v>
      </c>
      <c r="J38" s="155">
        <v>1052</v>
      </c>
      <c r="K38" s="344"/>
      <c r="L38" s="344"/>
      <c r="M38" s="18"/>
      <c r="N38" s="50" t="s">
        <v>227</v>
      </c>
      <c r="O38" s="155">
        <v>520</v>
      </c>
      <c r="P38" s="357"/>
      <c r="Q38" s="357"/>
      <c r="R38" s="18"/>
      <c r="S38" s="19" t="s">
        <v>224</v>
      </c>
      <c r="T38" s="155">
        <v>700</v>
      </c>
      <c r="U38" s="344"/>
      <c r="V38" s="357"/>
      <c r="W38" s="20"/>
      <c r="X38" s="31" t="s">
        <v>229</v>
      </c>
      <c r="Y38" s="155">
        <v>579</v>
      </c>
      <c r="Z38" s="70"/>
      <c r="AA38" s="101"/>
      <c r="AB38" s="105"/>
      <c r="AF38" s="344"/>
      <c r="AG38" s="344"/>
      <c r="AH38" s="18"/>
      <c r="AI38" s="103" t="s">
        <v>451</v>
      </c>
      <c r="AJ38" s="155">
        <v>111</v>
      </c>
    </row>
    <row r="39" spans="1:36" ht="16.5" customHeight="1" thickBot="1" x14ac:dyDescent="0.2">
      <c r="A39" s="341"/>
      <c r="B39" s="341"/>
      <c r="C39" s="76"/>
      <c r="D39" s="17" t="s">
        <v>452</v>
      </c>
      <c r="E39" s="169">
        <v>729</v>
      </c>
      <c r="F39" s="344"/>
      <c r="G39" s="344"/>
      <c r="H39" s="18"/>
      <c r="I39" s="19" t="s">
        <v>226</v>
      </c>
      <c r="J39" s="155">
        <v>444</v>
      </c>
      <c r="K39" s="344"/>
      <c r="L39" s="344"/>
      <c r="M39" s="29"/>
      <c r="N39" s="57" t="s">
        <v>232</v>
      </c>
      <c r="O39" s="158">
        <v>639</v>
      </c>
      <c r="P39" s="357"/>
      <c r="Q39" s="357"/>
      <c r="R39" s="18"/>
      <c r="S39" s="19" t="s">
        <v>228</v>
      </c>
      <c r="T39" s="155">
        <v>708</v>
      </c>
      <c r="U39" s="344"/>
      <c r="V39" s="357"/>
      <c r="W39" s="20"/>
      <c r="X39" s="31" t="s">
        <v>234</v>
      </c>
      <c r="Y39" s="155">
        <v>283</v>
      </c>
      <c r="Z39" s="196"/>
      <c r="AA39" s="108"/>
      <c r="AB39" s="105"/>
      <c r="AF39" s="344"/>
      <c r="AG39" s="344"/>
      <c r="AH39" s="18"/>
      <c r="AI39" s="50" t="s">
        <v>453</v>
      </c>
      <c r="AJ39" s="155">
        <v>469</v>
      </c>
    </row>
    <row r="40" spans="1:36" ht="14.25" customHeight="1" thickTop="1" thickBot="1" x14ac:dyDescent="0.2">
      <c r="A40" s="341"/>
      <c r="B40" s="341"/>
      <c r="C40" s="104"/>
      <c r="D40" s="35" t="s">
        <v>230</v>
      </c>
      <c r="E40" s="168">
        <v>438</v>
      </c>
      <c r="F40" s="344"/>
      <c r="G40" s="344"/>
      <c r="H40" s="18"/>
      <c r="I40" s="19" t="s">
        <v>231</v>
      </c>
      <c r="J40" s="155">
        <v>843</v>
      </c>
      <c r="K40" s="344"/>
      <c r="L40" s="345"/>
      <c r="M40" s="36"/>
      <c r="N40" s="37" t="s">
        <v>39</v>
      </c>
      <c r="O40" s="163">
        <f>SUM(O32:O39)</f>
        <v>4779</v>
      </c>
      <c r="P40" s="357"/>
      <c r="Q40" s="357"/>
      <c r="R40" s="18"/>
      <c r="S40" s="19" t="s">
        <v>233</v>
      </c>
      <c r="T40" s="155">
        <v>474</v>
      </c>
      <c r="U40" s="344"/>
      <c r="V40" s="357"/>
      <c r="W40" s="20"/>
      <c r="X40" s="31" t="s">
        <v>237</v>
      </c>
      <c r="Y40" s="155">
        <v>469</v>
      </c>
      <c r="Z40" s="107"/>
      <c r="AA40" s="108"/>
      <c r="AB40" s="105"/>
      <c r="AC40" s="197"/>
      <c r="AD40" s="197"/>
      <c r="AE40" s="198"/>
      <c r="AF40" s="344"/>
      <c r="AG40" s="344"/>
      <c r="AH40" s="18"/>
      <c r="AI40" s="50" t="s">
        <v>454</v>
      </c>
      <c r="AJ40" s="155">
        <v>385</v>
      </c>
    </row>
    <row r="41" spans="1:36" ht="15" customHeight="1" thickTop="1" thickBot="1" x14ac:dyDescent="0.2">
      <c r="A41" s="341"/>
      <c r="B41" s="342"/>
      <c r="C41" s="32"/>
      <c r="D41" s="42" t="s">
        <v>39</v>
      </c>
      <c r="E41" s="186">
        <f>SUM(E37:E40)</f>
        <v>1648</v>
      </c>
      <c r="F41" s="344"/>
      <c r="G41" s="345"/>
      <c r="H41" s="80"/>
      <c r="I41" s="106" t="s">
        <v>235</v>
      </c>
      <c r="J41" s="199">
        <v>570</v>
      </c>
      <c r="K41" s="344"/>
      <c r="L41" s="397" t="s">
        <v>238</v>
      </c>
      <c r="M41" s="18"/>
      <c r="N41" s="50" t="s">
        <v>455</v>
      </c>
      <c r="O41" s="151">
        <v>32</v>
      </c>
      <c r="P41" s="357"/>
      <c r="Q41" s="357"/>
      <c r="R41" s="18"/>
      <c r="S41" s="19" t="s">
        <v>236</v>
      </c>
      <c r="T41" s="155">
        <v>108</v>
      </c>
      <c r="U41" s="344"/>
      <c r="V41" s="357"/>
      <c r="W41" s="44"/>
      <c r="X41" s="45" t="s">
        <v>240</v>
      </c>
      <c r="Y41" s="158">
        <v>527</v>
      </c>
      <c r="Z41" s="107"/>
      <c r="AA41" s="108"/>
      <c r="AB41" s="105"/>
      <c r="AD41" s="197"/>
      <c r="AE41" s="198"/>
      <c r="AF41" s="344"/>
      <c r="AG41" s="344"/>
      <c r="AH41" s="18"/>
      <c r="AI41" s="50" t="s">
        <v>456</v>
      </c>
      <c r="AJ41" s="155">
        <v>213</v>
      </c>
    </row>
    <row r="42" spans="1:36" ht="15.75" customHeight="1" thickBot="1" x14ac:dyDescent="0.2">
      <c r="A42" s="342"/>
      <c r="B42" s="353" t="s">
        <v>58</v>
      </c>
      <c r="C42" s="354"/>
      <c r="D42" s="355"/>
      <c r="E42" s="163">
        <f>SUM(E41,E36)</f>
        <v>11658</v>
      </c>
      <c r="F42" s="345"/>
      <c r="G42" s="346" t="s">
        <v>58</v>
      </c>
      <c r="H42" s="347"/>
      <c r="I42" s="348"/>
      <c r="J42" s="163">
        <f>SUM(J32:J41)</f>
        <v>10746</v>
      </c>
      <c r="K42" s="344"/>
      <c r="L42" s="398"/>
      <c r="M42" s="54"/>
      <c r="N42" s="57" t="s">
        <v>247</v>
      </c>
      <c r="O42" s="158">
        <v>205</v>
      </c>
      <c r="P42" s="357"/>
      <c r="Q42" s="357"/>
      <c r="R42" s="18"/>
      <c r="S42" s="19" t="s">
        <v>239</v>
      </c>
      <c r="T42" s="155">
        <v>456</v>
      </c>
      <c r="U42" s="344"/>
      <c r="V42" s="358"/>
      <c r="W42" s="36"/>
      <c r="X42" s="109" t="s">
        <v>39</v>
      </c>
      <c r="Y42" s="200">
        <f>SUM(Y33:Y41)</f>
        <v>4292</v>
      </c>
      <c r="Z42" s="107"/>
      <c r="AA42" s="108"/>
      <c r="AD42" s="197"/>
      <c r="AE42" s="198"/>
      <c r="AF42" s="344"/>
      <c r="AG42" s="344"/>
      <c r="AH42" s="18"/>
      <c r="AI42" s="50" t="s">
        <v>457</v>
      </c>
      <c r="AJ42" s="155">
        <v>90</v>
      </c>
    </row>
    <row r="43" spans="1:36" ht="14.25" customHeight="1" thickBot="1" x14ac:dyDescent="0.2">
      <c r="A43" s="340" t="s">
        <v>241</v>
      </c>
      <c r="B43" s="340" t="s">
        <v>242</v>
      </c>
      <c r="C43" s="12"/>
      <c r="D43" s="86" t="s">
        <v>243</v>
      </c>
      <c r="E43" s="150">
        <v>1759</v>
      </c>
      <c r="F43" s="394" t="s">
        <v>244</v>
      </c>
      <c r="G43" s="356" t="s">
        <v>245</v>
      </c>
      <c r="H43" s="8"/>
      <c r="I43" s="9" t="s">
        <v>246</v>
      </c>
      <c r="J43" s="151">
        <v>832</v>
      </c>
      <c r="K43" s="344"/>
      <c r="L43" s="399"/>
      <c r="M43" s="36"/>
      <c r="N43" s="37" t="s">
        <v>39</v>
      </c>
      <c r="O43" s="163">
        <f>SUM(O41:O42)</f>
        <v>237</v>
      </c>
      <c r="P43" s="357"/>
      <c r="Q43" s="357"/>
      <c r="R43" s="18"/>
      <c r="S43" s="19" t="s">
        <v>248</v>
      </c>
      <c r="T43" s="155">
        <v>416</v>
      </c>
      <c r="U43" s="344"/>
      <c r="V43" s="356" t="s">
        <v>252</v>
      </c>
      <c r="W43" s="20"/>
      <c r="X43" s="31" t="s">
        <v>253</v>
      </c>
      <c r="Y43" s="151">
        <v>870</v>
      </c>
      <c r="Z43" s="107"/>
      <c r="AD43" s="197"/>
      <c r="AE43" s="198"/>
      <c r="AF43" s="344"/>
      <c r="AG43" s="344"/>
      <c r="AH43" s="54"/>
      <c r="AI43" s="57" t="s">
        <v>458</v>
      </c>
      <c r="AJ43" s="158">
        <v>178</v>
      </c>
    </row>
    <row r="44" spans="1:36" ht="14.25" customHeight="1" thickBot="1" x14ac:dyDescent="0.2">
      <c r="A44" s="341"/>
      <c r="B44" s="341"/>
      <c r="C44" s="26"/>
      <c r="D44" s="35" t="s">
        <v>249</v>
      </c>
      <c r="E44" s="162">
        <v>1246</v>
      </c>
      <c r="F44" s="395"/>
      <c r="G44" s="357"/>
      <c r="H44" s="46"/>
      <c r="I44" s="47" t="s">
        <v>250</v>
      </c>
      <c r="J44" s="155">
        <v>738</v>
      </c>
      <c r="K44" s="345"/>
      <c r="L44" s="346" t="s">
        <v>58</v>
      </c>
      <c r="M44" s="347"/>
      <c r="N44" s="348"/>
      <c r="O44" s="163">
        <f>O40+O43</f>
        <v>5016</v>
      </c>
      <c r="P44" s="357"/>
      <c r="Q44" s="357"/>
      <c r="R44" s="29"/>
      <c r="S44" s="30" t="s">
        <v>251</v>
      </c>
      <c r="T44" s="158">
        <v>495</v>
      </c>
      <c r="U44" s="344"/>
      <c r="V44" s="357"/>
      <c r="W44" s="20"/>
      <c r="X44" s="31" t="s">
        <v>255</v>
      </c>
      <c r="Y44" s="155">
        <v>43</v>
      </c>
      <c r="Z44" s="201"/>
      <c r="AA44" s="202"/>
      <c r="AD44" s="197"/>
      <c r="AE44" s="198"/>
      <c r="AF44" s="344"/>
      <c r="AG44" s="345"/>
      <c r="AH44" s="38"/>
      <c r="AI44" s="98" t="s">
        <v>39</v>
      </c>
      <c r="AJ44" s="159">
        <f>SUM(AJ34:AJ43)</f>
        <v>2727</v>
      </c>
    </row>
    <row r="45" spans="1:36" ht="14.25" customHeight="1" thickTop="1" thickBot="1" x14ac:dyDescent="0.2">
      <c r="A45" s="341"/>
      <c r="B45" s="342"/>
      <c r="C45" s="32"/>
      <c r="D45" s="42" t="s">
        <v>39</v>
      </c>
      <c r="E45" s="203">
        <f>SUM(E43:E44)</f>
        <v>3005</v>
      </c>
      <c r="F45" s="395"/>
      <c r="G45" s="357"/>
      <c r="H45" s="29"/>
      <c r="I45" s="30" t="s">
        <v>254</v>
      </c>
      <c r="J45" s="158">
        <v>952</v>
      </c>
      <c r="K45" s="343" t="s">
        <v>258</v>
      </c>
      <c r="L45" s="343" t="s">
        <v>259</v>
      </c>
      <c r="M45" s="8"/>
      <c r="N45" s="48" t="s">
        <v>260</v>
      </c>
      <c r="O45" s="151">
        <v>1014</v>
      </c>
      <c r="P45" s="357"/>
      <c r="Q45" s="358"/>
      <c r="R45" s="36"/>
      <c r="S45" s="37" t="s">
        <v>39</v>
      </c>
      <c r="T45" s="163">
        <f>SUM(T37:T44)</f>
        <v>3892</v>
      </c>
      <c r="U45" s="344"/>
      <c r="V45" s="357"/>
      <c r="W45" s="20"/>
      <c r="X45" s="110" t="s">
        <v>263</v>
      </c>
      <c r="Y45" s="155">
        <v>520</v>
      </c>
      <c r="Z45" s="201"/>
      <c r="AA45" s="202"/>
      <c r="AD45" s="197"/>
      <c r="AE45" s="198"/>
      <c r="AF45" s="345"/>
      <c r="AG45" s="346" t="s">
        <v>58</v>
      </c>
      <c r="AH45" s="347"/>
      <c r="AI45" s="348"/>
      <c r="AJ45" s="204">
        <f>SUM(AJ44,AJ33)</f>
        <v>5516</v>
      </c>
    </row>
    <row r="46" spans="1:36" ht="14.25" customHeight="1" thickBot="1" x14ac:dyDescent="0.2">
      <c r="A46" s="341"/>
      <c r="B46" s="340" t="s">
        <v>256</v>
      </c>
      <c r="C46" s="6"/>
      <c r="D46" s="24" t="s">
        <v>257</v>
      </c>
      <c r="E46" s="205">
        <v>1762</v>
      </c>
      <c r="F46" s="395"/>
      <c r="G46" s="358"/>
      <c r="H46" s="36"/>
      <c r="I46" s="37" t="s">
        <v>39</v>
      </c>
      <c r="J46" s="163">
        <f>SUM(J43:J45)</f>
        <v>2522</v>
      </c>
      <c r="K46" s="344"/>
      <c r="L46" s="344"/>
      <c r="M46" s="18"/>
      <c r="N46" s="50" t="s">
        <v>268</v>
      </c>
      <c r="O46" s="155">
        <v>716</v>
      </c>
      <c r="P46" s="357"/>
      <c r="Q46" s="356" t="s">
        <v>261</v>
      </c>
      <c r="R46" s="18"/>
      <c r="S46" s="19" t="s">
        <v>262</v>
      </c>
      <c r="T46" s="151">
        <v>285</v>
      </c>
      <c r="U46" s="344"/>
      <c r="V46" s="357"/>
      <c r="W46" s="44"/>
      <c r="X46" s="112" t="s">
        <v>270</v>
      </c>
      <c r="Y46" s="158">
        <v>837</v>
      </c>
      <c r="Z46" s="201"/>
      <c r="AA46" s="202"/>
      <c r="AD46" s="197"/>
      <c r="AE46" s="198"/>
      <c r="AF46" s="381" t="s">
        <v>58</v>
      </c>
      <c r="AG46" s="382"/>
      <c r="AH46" s="383"/>
      <c r="AI46" s="387" t="s">
        <v>264</v>
      </c>
      <c r="AJ46" s="389">
        <f>AJ28+AJ45</f>
        <v>24845</v>
      </c>
    </row>
    <row r="47" spans="1:36" ht="15" customHeight="1" thickBot="1" x14ac:dyDescent="0.2">
      <c r="A47" s="341"/>
      <c r="B47" s="341"/>
      <c r="C47" s="16"/>
      <c r="D47" s="17" t="s">
        <v>265</v>
      </c>
      <c r="E47" s="205">
        <v>1255</v>
      </c>
      <c r="F47" s="395"/>
      <c r="G47" s="356" t="s">
        <v>266</v>
      </c>
      <c r="H47" s="18"/>
      <c r="I47" s="19" t="s">
        <v>267</v>
      </c>
      <c r="J47" s="151">
        <v>820</v>
      </c>
      <c r="K47" s="344"/>
      <c r="L47" s="344"/>
      <c r="M47" s="18"/>
      <c r="N47" s="50" t="s">
        <v>273</v>
      </c>
      <c r="O47" s="155">
        <v>514</v>
      </c>
      <c r="P47" s="357"/>
      <c r="Q47" s="357"/>
      <c r="R47" s="18"/>
      <c r="S47" s="19" t="s">
        <v>269</v>
      </c>
      <c r="T47" s="206">
        <v>507</v>
      </c>
      <c r="U47" s="344"/>
      <c r="V47" s="358"/>
      <c r="W47" s="36"/>
      <c r="X47" s="109" t="s">
        <v>39</v>
      </c>
      <c r="Y47" s="200">
        <f>SUM(Y43:Y46)</f>
        <v>2270</v>
      </c>
      <c r="Z47" s="201"/>
      <c r="AA47" s="202"/>
      <c r="AE47" s="113"/>
      <c r="AF47" s="384"/>
      <c r="AG47" s="385"/>
      <c r="AH47" s="386"/>
      <c r="AI47" s="388"/>
      <c r="AJ47" s="390"/>
    </row>
    <row r="48" spans="1:36" ht="15.75" customHeight="1" thickBot="1" x14ac:dyDescent="0.2">
      <c r="A48" s="341"/>
      <c r="B48" s="341"/>
      <c r="C48" s="16"/>
      <c r="D48" s="17" t="s">
        <v>271</v>
      </c>
      <c r="E48" s="205">
        <v>736</v>
      </c>
      <c r="F48" s="395"/>
      <c r="G48" s="357"/>
      <c r="H48" s="18"/>
      <c r="I48" s="19" t="s">
        <v>272</v>
      </c>
      <c r="J48" s="155">
        <v>1382</v>
      </c>
      <c r="K48" s="344"/>
      <c r="L48" s="344"/>
      <c r="M48" s="18"/>
      <c r="N48" s="50" t="s">
        <v>277</v>
      </c>
      <c r="O48" s="155">
        <v>605</v>
      </c>
      <c r="P48" s="357"/>
      <c r="Q48" s="357"/>
      <c r="R48" s="18"/>
      <c r="S48" s="19" t="s">
        <v>274</v>
      </c>
      <c r="T48" s="155">
        <v>394</v>
      </c>
      <c r="U48" s="345"/>
      <c r="V48" s="346" t="s">
        <v>58</v>
      </c>
      <c r="W48" s="347"/>
      <c r="X48" s="348"/>
      <c r="Y48" s="163">
        <f>Y42+Y47</f>
        <v>6562</v>
      </c>
      <c r="Z48" s="201"/>
      <c r="AA48" s="105"/>
    </row>
    <row r="49" spans="1:36" ht="15.75" customHeight="1" thickBot="1" x14ac:dyDescent="0.2">
      <c r="A49" s="341"/>
      <c r="B49" s="341"/>
      <c r="C49" s="16"/>
      <c r="D49" s="17" t="s">
        <v>275</v>
      </c>
      <c r="E49" s="205">
        <v>606</v>
      </c>
      <c r="F49" s="395"/>
      <c r="G49" s="357"/>
      <c r="H49" s="18"/>
      <c r="I49" s="19" t="s">
        <v>276</v>
      </c>
      <c r="J49" s="155">
        <v>1067</v>
      </c>
      <c r="K49" s="344"/>
      <c r="L49" s="344"/>
      <c r="M49" s="18"/>
      <c r="N49" s="50" t="s">
        <v>282</v>
      </c>
      <c r="O49" s="155">
        <v>1187</v>
      </c>
      <c r="P49" s="357"/>
      <c r="Q49" s="357"/>
      <c r="R49" s="18"/>
      <c r="S49" s="19" t="s">
        <v>278</v>
      </c>
      <c r="T49" s="155">
        <v>786</v>
      </c>
      <c r="U49" s="343" t="s">
        <v>283</v>
      </c>
      <c r="V49" s="356" t="s">
        <v>284</v>
      </c>
      <c r="W49" s="10"/>
      <c r="X49" s="114" t="s">
        <v>285</v>
      </c>
      <c r="Y49" s="207">
        <v>294</v>
      </c>
      <c r="Z49" s="201"/>
      <c r="AD49" s="113" t="s">
        <v>279</v>
      </c>
      <c r="AE49" s="208"/>
      <c r="AF49" s="111"/>
      <c r="AG49" s="111"/>
      <c r="AH49" s="111"/>
      <c r="AI49" s="111"/>
    </row>
    <row r="50" spans="1:36" ht="15.75" customHeight="1" thickBot="1" x14ac:dyDescent="0.2">
      <c r="A50" s="341"/>
      <c r="B50" s="341"/>
      <c r="C50" s="16"/>
      <c r="D50" s="17" t="s">
        <v>280</v>
      </c>
      <c r="E50" s="205">
        <v>858</v>
      </c>
      <c r="F50" s="395"/>
      <c r="G50" s="357"/>
      <c r="H50" s="18"/>
      <c r="I50" s="19" t="s">
        <v>281</v>
      </c>
      <c r="J50" s="155">
        <v>2623</v>
      </c>
      <c r="K50" s="344"/>
      <c r="L50" s="344"/>
      <c r="M50" s="54"/>
      <c r="N50" s="57" t="s">
        <v>292</v>
      </c>
      <c r="O50" s="158">
        <v>143</v>
      </c>
      <c r="P50" s="357"/>
      <c r="Q50" s="357"/>
      <c r="R50" s="54"/>
      <c r="S50" s="30" t="s">
        <v>459</v>
      </c>
      <c r="T50" s="158">
        <v>213</v>
      </c>
      <c r="U50" s="344"/>
      <c r="V50" s="357"/>
      <c r="W50" s="20"/>
      <c r="X50" s="110" t="s">
        <v>293</v>
      </c>
      <c r="Y50" s="209">
        <v>340</v>
      </c>
      <c r="Z50" s="201"/>
      <c r="AD50" s="353" t="s">
        <v>286</v>
      </c>
      <c r="AE50" s="391"/>
      <c r="AF50" s="3" t="s">
        <v>287</v>
      </c>
      <c r="AG50" s="115" t="s">
        <v>288</v>
      </c>
      <c r="AH50" s="115" t="s">
        <v>460</v>
      </c>
      <c r="AI50" s="116" t="s">
        <v>289</v>
      </c>
      <c r="AJ50" s="117"/>
    </row>
    <row r="51" spans="1:36" ht="15.75" customHeight="1" thickTop="1" thickBot="1" x14ac:dyDescent="0.2">
      <c r="A51" s="341"/>
      <c r="B51" s="341"/>
      <c r="C51" s="16"/>
      <c r="D51" s="17" t="s">
        <v>290</v>
      </c>
      <c r="E51" s="205">
        <v>753</v>
      </c>
      <c r="F51" s="395"/>
      <c r="G51" s="357"/>
      <c r="H51" s="29"/>
      <c r="I51" s="30" t="s">
        <v>291</v>
      </c>
      <c r="J51" s="158">
        <v>866</v>
      </c>
      <c r="K51" s="344"/>
      <c r="L51" s="345"/>
      <c r="M51" s="36"/>
      <c r="N51" s="37" t="s">
        <v>39</v>
      </c>
      <c r="O51" s="163">
        <f>SUM(O45:O50)</f>
        <v>4179</v>
      </c>
      <c r="P51" s="357"/>
      <c r="Q51" s="358"/>
      <c r="R51" s="36"/>
      <c r="S51" s="37" t="s">
        <v>39</v>
      </c>
      <c r="T51" s="163">
        <f>SUM(T46:T50)</f>
        <v>2185</v>
      </c>
      <c r="U51" s="344"/>
      <c r="V51" s="357"/>
      <c r="W51" s="44"/>
      <c r="X51" s="112" t="s">
        <v>296</v>
      </c>
      <c r="Y51" s="210">
        <v>636</v>
      </c>
      <c r="Z51" s="125"/>
      <c r="AA51" s="108"/>
      <c r="AD51" s="377" t="s">
        <v>461</v>
      </c>
      <c r="AE51" s="378"/>
      <c r="AF51" s="392" t="s">
        <v>294</v>
      </c>
      <c r="AG51" s="371" t="s">
        <v>294</v>
      </c>
      <c r="AH51" s="371"/>
      <c r="AI51" s="373">
        <f>AD26+AJ46</f>
        <v>261501</v>
      </c>
      <c r="AJ51" s="374"/>
    </row>
    <row r="52" spans="1:36" ht="15" customHeight="1" thickTop="1" thickBot="1" x14ac:dyDescent="0.2">
      <c r="A52" s="341"/>
      <c r="B52" s="341"/>
      <c r="C52" s="118"/>
      <c r="D52" s="35" t="s">
        <v>295</v>
      </c>
      <c r="E52" s="205">
        <v>365</v>
      </c>
      <c r="F52" s="395"/>
      <c r="G52" s="358"/>
      <c r="H52" s="36"/>
      <c r="I52" s="37" t="s">
        <v>39</v>
      </c>
      <c r="J52" s="163">
        <f>SUM(J47:J51)</f>
        <v>6758</v>
      </c>
      <c r="K52" s="344"/>
      <c r="L52" s="343" t="s">
        <v>299</v>
      </c>
      <c r="M52" s="122"/>
      <c r="N52" s="77" t="s">
        <v>300</v>
      </c>
      <c r="O52" s="151">
        <v>791</v>
      </c>
      <c r="P52" s="358"/>
      <c r="Q52" s="346" t="s">
        <v>58</v>
      </c>
      <c r="R52" s="347"/>
      <c r="S52" s="348"/>
      <c r="T52" s="163">
        <f>SUM(T51,T45)</f>
        <v>6077</v>
      </c>
      <c r="U52" s="344"/>
      <c r="V52" s="358"/>
      <c r="W52" s="36"/>
      <c r="X52" s="109" t="s">
        <v>39</v>
      </c>
      <c r="Y52" s="200">
        <f>SUM(Y49:Y51)</f>
        <v>1270</v>
      </c>
      <c r="Z52" s="125"/>
      <c r="AA52" s="108"/>
      <c r="AB52" s="119"/>
      <c r="AC52" s="119"/>
      <c r="AD52" s="379"/>
      <c r="AE52" s="380"/>
      <c r="AF52" s="393"/>
      <c r="AG52" s="372"/>
      <c r="AH52" s="372"/>
      <c r="AI52" s="375"/>
      <c r="AJ52" s="376"/>
    </row>
    <row r="53" spans="1:36" ht="14.25" customHeight="1" thickTop="1" thickBot="1" x14ac:dyDescent="0.2">
      <c r="A53" s="341"/>
      <c r="B53" s="342"/>
      <c r="C53" s="120"/>
      <c r="D53" s="121" t="s">
        <v>39</v>
      </c>
      <c r="E53" s="211">
        <f>SUM(E46:E52)</f>
        <v>6335</v>
      </c>
      <c r="F53" s="395"/>
      <c r="G53" s="343" t="s">
        <v>297</v>
      </c>
      <c r="H53" s="8"/>
      <c r="I53" s="9" t="s">
        <v>298</v>
      </c>
      <c r="J53" s="151">
        <v>2066</v>
      </c>
      <c r="K53" s="344"/>
      <c r="L53" s="344"/>
      <c r="M53" s="18"/>
      <c r="N53" s="50" t="s">
        <v>304</v>
      </c>
      <c r="O53" s="155">
        <v>679</v>
      </c>
      <c r="P53" s="343" t="s">
        <v>301</v>
      </c>
      <c r="Q53" s="343" t="s">
        <v>301</v>
      </c>
      <c r="R53" s="8"/>
      <c r="S53" s="9" t="s">
        <v>302</v>
      </c>
      <c r="T53" s="151">
        <v>768</v>
      </c>
      <c r="U53" s="344"/>
      <c r="V53" s="356" t="s">
        <v>306</v>
      </c>
      <c r="W53" s="69"/>
      <c r="X53" s="25" t="s">
        <v>462</v>
      </c>
      <c r="Y53" s="151">
        <v>1200</v>
      </c>
      <c r="Z53" s="125"/>
      <c r="AA53" s="108"/>
      <c r="AB53" s="119"/>
      <c r="AC53" s="119"/>
      <c r="AD53" s="377" t="s">
        <v>463</v>
      </c>
      <c r="AE53" s="378"/>
      <c r="AF53" s="363" t="s">
        <v>294</v>
      </c>
      <c r="AG53" s="365" t="s">
        <v>294</v>
      </c>
      <c r="AH53" s="365" t="s">
        <v>294</v>
      </c>
      <c r="AI53" s="367">
        <f>AD26+AD34+AJ46</f>
        <v>270385</v>
      </c>
      <c r="AJ53" s="368"/>
    </row>
    <row r="54" spans="1:36" ht="15.75" customHeight="1" thickBot="1" x14ac:dyDescent="0.2">
      <c r="A54" s="342"/>
      <c r="B54" s="353" t="s">
        <v>58</v>
      </c>
      <c r="C54" s="354"/>
      <c r="D54" s="355"/>
      <c r="E54" s="203">
        <f>SUM(E53,E45)</f>
        <v>9340</v>
      </c>
      <c r="F54" s="395"/>
      <c r="G54" s="344"/>
      <c r="H54" s="18"/>
      <c r="I54" s="19" t="s">
        <v>303</v>
      </c>
      <c r="J54" s="155">
        <v>838</v>
      </c>
      <c r="K54" s="344"/>
      <c r="L54" s="344"/>
      <c r="M54" s="18"/>
      <c r="N54" s="50" t="s">
        <v>311</v>
      </c>
      <c r="O54" s="155">
        <v>571</v>
      </c>
      <c r="P54" s="344"/>
      <c r="Q54" s="344"/>
      <c r="R54" s="18"/>
      <c r="S54" s="19" t="s">
        <v>305</v>
      </c>
      <c r="T54" s="155">
        <v>990</v>
      </c>
      <c r="U54" s="344"/>
      <c r="V54" s="357"/>
      <c r="W54" s="20"/>
      <c r="X54" s="123" t="s">
        <v>464</v>
      </c>
      <c r="Y54" s="155">
        <v>2747</v>
      </c>
      <c r="Z54" s="107"/>
      <c r="AA54" s="108"/>
      <c r="AD54" s="379"/>
      <c r="AE54" s="380"/>
      <c r="AF54" s="364"/>
      <c r="AG54" s="366"/>
      <c r="AH54" s="366"/>
      <c r="AI54" s="369"/>
      <c r="AJ54" s="370"/>
    </row>
    <row r="55" spans="1:36" ht="15" customHeight="1" thickBot="1" x14ac:dyDescent="0.2">
      <c r="A55" s="340" t="s">
        <v>307</v>
      </c>
      <c r="B55" s="340" t="s">
        <v>308</v>
      </c>
      <c r="C55" s="12"/>
      <c r="D55" s="82" t="s">
        <v>309</v>
      </c>
      <c r="E55" s="212">
        <v>275</v>
      </c>
      <c r="F55" s="395"/>
      <c r="G55" s="344"/>
      <c r="H55" s="29"/>
      <c r="I55" s="30" t="s">
        <v>310</v>
      </c>
      <c r="J55" s="158">
        <v>506</v>
      </c>
      <c r="K55" s="344"/>
      <c r="L55" s="344"/>
      <c r="M55" s="18"/>
      <c r="N55" s="50" t="s">
        <v>314</v>
      </c>
      <c r="O55" s="155">
        <v>783</v>
      </c>
      <c r="P55" s="344"/>
      <c r="Q55" s="344"/>
      <c r="R55" s="18"/>
      <c r="S55" s="19" t="s">
        <v>312</v>
      </c>
      <c r="T55" s="155">
        <v>251</v>
      </c>
      <c r="U55" s="344"/>
      <c r="V55" s="357"/>
      <c r="W55" s="20"/>
      <c r="X55" s="73" t="s">
        <v>465</v>
      </c>
      <c r="Y55" s="155">
        <v>2297</v>
      </c>
      <c r="Z55" s="107"/>
      <c r="AA55" s="108"/>
      <c r="AD55" s="213" t="s">
        <v>466</v>
      </c>
    </row>
    <row r="56" spans="1:36" ht="15" customHeight="1" thickTop="1" thickBot="1" x14ac:dyDescent="0.2">
      <c r="A56" s="341"/>
      <c r="B56" s="341"/>
      <c r="C56" s="16"/>
      <c r="D56" s="75" t="s">
        <v>313</v>
      </c>
      <c r="E56" s="214">
        <v>481</v>
      </c>
      <c r="F56" s="395"/>
      <c r="G56" s="345"/>
      <c r="H56" s="36"/>
      <c r="I56" s="37" t="s">
        <v>39</v>
      </c>
      <c r="J56" s="163">
        <f>SUM(J53:J55)</f>
        <v>3410</v>
      </c>
      <c r="K56" s="344"/>
      <c r="L56" s="344"/>
      <c r="M56" s="54"/>
      <c r="N56" s="57" t="s">
        <v>319</v>
      </c>
      <c r="O56" s="158">
        <v>454</v>
      </c>
      <c r="P56" s="344"/>
      <c r="Q56" s="344"/>
      <c r="R56" s="18"/>
      <c r="S56" s="19" t="s">
        <v>315</v>
      </c>
      <c r="T56" s="155">
        <v>743</v>
      </c>
      <c r="U56" s="344"/>
      <c r="V56" s="357"/>
      <c r="W56" s="44"/>
      <c r="X56" s="124" t="s">
        <v>467</v>
      </c>
      <c r="Y56" s="158">
        <v>2793</v>
      </c>
      <c r="Z56" s="107"/>
      <c r="AA56" s="108"/>
      <c r="AE56" s="176"/>
    </row>
    <row r="57" spans="1:36" ht="15.75" customHeight="1" thickBot="1" x14ac:dyDescent="0.2">
      <c r="A57" s="341"/>
      <c r="B57" s="341"/>
      <c r="C57" s="16"/>
      <c r="D57" s="75" t="s">
        <v>316</v>
      </c>
      <c r="E57" s="214">
        <v>472</v>
      </c>
      <c r="F57" s="395"/>
      <c r="G57" s="343" t="s">
        <v>317</v>
      </c>
      <c r="H57" s="18"/>
      <c r="I57" s="19" t="s">
        <v>318</v>
      </c>
      <c r="J57" s="151">
        <v>2755</v>
      </c>
      <c r="K57" s="344"/>
      <c r="L57" s="345"/>
      <c r="M57" s="36"/>
      <c r="N57" s="37" t="s">
        <v>39</v>
      </c>
      <c r="O57" s="163">
        <f>SUM(O52:O56)</f>
        <v>3278</v>
      </c>
      <c r="P57" s="344"/>
      <c r="Q57" s="344"/>
      <c r="R57" s="18"/>
      <c r="S57" s="19" t="s">
        <v>320</v>
      </c>
      <c r="T57" s="155">
        <v>202</v>
      </c>
      <c r="U57" s="344"/>
      <c r="V57" s="358"/>
      <c r="W57" s="36"/>
      <c r="X57" s="109" t="s">
        <v>39</v>
      </c>
      <c r="Y57" s="200">
        <f>SUM(Y53:Y56)</f>
        <v>9037</v>
      </c>
      <c r="Z57" s="107"/>
      <c r="AA57" s="108"/>
      <c r="AB57" s="119"/>
      <c r="AE57" s="119"/>
      <c r="AF57" s="111"/>
      <c r="AG57" s="111"/>
      <c r="AH57" s="111"/>
      <c r="AI57" s="111"/>
    </row>
    <row r="58" spans="1:36" ht="15" customHeight="1" thickBot="1" x14ac:dyDescent="0.2">
      <c r="A58" s="341"/>
      <c r="B58" s="341"/>
      <c r="C58" s="16"/>
      <c r="D58" s="17" t="s">
        <v>321</v>
      </c>
      <c r="E58" s="214">
        <v>624</v>
      </c>
      <c r="F58" s="395"/>
      <c r="G58" s="344"/>
      <c r="H58" s="29"/>
      <c r="I58" s="30" t="s">
        <v>322</v>
      </c>
      <c r="J58" s="158">
        <v>1563</v>
      </c>
      <c r="K58" s="345"/>
      <c r="L58" s="346" t="s">
        <v>58</v>
      </c>
      <c r="M58" s="347"/>
      <c r="N58" s="348"/>
      <c r="O58" s="163">
        <f>SUM(O57,O51)</f>
        <v>7457</v>
      </c>
      <c r="P58" s="344"/>
      <c r="Q58" s="345"/>
      <c r="R58" s="80"/>
      <c r="S58" s="92" t="s">
        <v>323</v>
      </c>
      <c r="T58" s="199">
        <v>605</v>
      </c>
      <c r="U58" s="344"/>
      <c r="V58" s="356" t="s">
        <v>325</v>
      </c>
      <c r="W58" s="10"/>
      <c r="X58" s="11" t="s">
        <v>326</v>
      </c>
      <c r="Y58" s="151">
        <v>481</v>
      </c>
      <c r="Z58" s="107"/>
      <c r="AA58" s="108"/>
      <c r="AB58" s="359"/>
      <c r="AC58" s="360"/>
      <c r="AD58" s="361"/>
      <c r="AE58" s="361"/>
      <c r="AF58" s="361"/>
      <c r="AG58" s="361"/>
      <c r="AH58" s="361"/>
    </row>
    <row r="59" spans="1:36" ht="15" customHeight="1" thickTop="1" thickBot="1" x14ac:dyDescent="0.2">
      <c r="A59" s="341"/>
      <c r="B59" s="341"/>
      <c r="C59" s="16"/>
      <c r="D59" s="17" t="s">
        <v>324</v>
      </c>
      <c r="E59" s="214">
        <v>452</v>
      </c>
      <c r="F59" s="395"/>
      <c r="G59" s="345"/>
      <c r="H59" s="36"/>
      <c r="I59" s="37" t="s">
        <v>39</v>
      </c>
      <c r="J59" s="163">
        <f>SUM(J57:J58)</f>
        <v>4318</v>
      </c>
      <c r="K59" s="343" t="s">
        <v>328</v>
      </c>
      <c r="L59" s="356" t="s">
        <v>329</v>
      </c>
      <c r="M59" s="8"/>
      <c r="N59" s="48" t="s">
        <v>330</v>
      </c>
      <c r="O59" s="151">
        <v>28</v>
      </c>
      <c r="P59" s="345"/>
      <c r="Q59" s="346" t="s">
        <v>58</v>
      </c>
      <c r="R59" s="347"/>
      <c r="S59" s="348"/>
      <c r="T59" s="163">
        <f>SUM(T53:T58)</f>
        <v>3559</v>
      </c>
      <c r="U59" s="344"/>
      <c r="V59" s="357"/>
      <c r="W59" s="20"/>
      <c r="X59" s="31" t="s">
        <v>333</v>
      </c>
      <c r="Y59" s="155">
        <v>674</v>
      </c>
      <c r="Z59" s="215"/>
      <c r="AA59" s="108"/>
      <c r="AB59" s="359"/>
      <c r="AC59" s="360"/>
      <c r="AD59" s="361"/>
      <c r="AE59" s="361"/>
      <c r="AF59" s="361"/>
      <c r="AG59" s="361"/>
      <c r="AH59" s="361"/>
    </row>
    <row r="60" spans="1:36" ht="24.75" thickBot="1" x14ac:dyDescent="0.2">
      <c r="A60" s="341"/>
      <c r="B60" s="341"/>
      <c r="C60" s="130"/>
      <c r="D60" s="75" t="s">
        <v>327</v>
      </c>
      <c r="E60" s="182">
        <v>1223</v>
      </c>
      <c r="F60" s="396"/>
      <c r="G60" s="346" t="s">
        <v>58</v>
      </c>
      <c r="H60" s="347"/>
      <c r="I60" s="348"/>
      <c r="J60" s="172">
        <f>J46+J52+J56+J59</f>
        <v>17008</v>
      </c>
      <c r="K60" s="344"/>
      <c r="L60" s="357"/>
      <c r="M60" s="18"/>
      <c r="N60" s="50" t="s">
        <v>338</v>
      </c>
      <c r="O60" s="155">
        <v>396</v>
      </c>
      <c r="P60" s="343" t="s">
        <v>331</v>
      </c>
      <c r="Q60" s="343" t="s">
        <v>331</v>
      </c>
      <c r="R60" s="8"/>
      <c r="S60" s="126" t="s">
        <v>332</v>
      </c>
      <c r="T60" s="207">
        <v>1040</v>
      </c>
      <c r="U60" s="344"/>
      <c r="V60" s="357"/>
      <c r="W60" s="20"/>
      <c r="X60" s="31" t="s">
        <v>468</v>
      </c>
      <c r="Y60" s="155">
        <v>752</v>
      </c>
      <c r="AA60" s="108"/>
      <c r="AB60" s="119"/>
      <c r="AF60" s="111"/>
      <c r="AG60" s="111"/>
      <c r="AH60" s="111"/>
      <c r="AI60" s="111"/>
    </row>
    <row r="61" spans="1:36" ht="14.25" customHeight="1" thickBot="1" x14ac:dyDescent="0.2">
      <c r="A61" s="341"/>
      <c r="B61" s="341"/>
      <c r="C61" s="130"/>
      <c r="D61" s="75" t="s">
        <v>334</v>
      </c>
      <c r="E61" s="182">
        <v>600</v>
      </c>
      <c r="F61" s="343" t="s">
        <v>335</v>
      </c>
      <c r="G61" s="343" t="s">
        <v>336</v>
      </c>
      <c r="H61" s="8"/>
      <c r="I61" s="216" t="s">
        <v>337</v>
      </c>
      <c r="J61" s="207">
        <v>1205</v>
      </c>
      <c r="K61" s="344"/>
      <c r="L61" s="357"/>
      <c r="M61" s="18"/>
      <c r="N61" s="50" t="s">
        <v>342</v>
      </c>
      <c r="O61" s="155">
        <v>227</v>
      </c>
      <c r="P61" s="344"/>
      <c r="Q61" s="344"/>
      <c r="R61" s="18"/>
      <c r="S61" s="64" t="s">
        <v>339</v>
      </c>
      <c r="T61" s="209">
        <v>822</v>
      </c>
      <c r="U61" s="344"/>
      <c r="V61" s="357"/>
      <c r="W61" s="217"/>
      <c r="X61" s="45" t="s">
        <v>344</v>
      </c>
      <c r="Y61" s="158">
        <v>834</v>
      </c>
      <c r="AA61" s="108"/>
      <c r="AB61" s="127"/>
      <c r="AC61" s="128"/>
      <c r="AD61" s="128"/>
      <c r="AE61" s="129"/>
      <c r="AF61" s="128"/>
      <c r="AG61" s="128"/>
      <c r="AH61" s="128"/>
      <c r="AI61" s="128"/>
      <c r="AJ61" s="128"/>
    </row>
    <row r="62" spans="1:36" ht="15" customHeight="1" thickTop="1" thickBot="1" x14ac:dyDescent="0.2">
      <c r="A62" s="341"/>
      <c r="B62" s="341"/>
      <c r="C62" s="6"/>
      <c r="D62" s="24" t="s">
        <v>340</v>
      </c>
      <c r="E62" s="218">
        <v>494</v>
      </c>
      <c r="F62" s="344"/>
      <c r="G62" s="344"/>
      <c r="H62" s="18"/>
      <c r="I62" s="219" t="s">
        <v>341</v>
      </c>
      <c r="J62" s="209">
        <v>275</v>
      </c>
      <c r="K62" s="344"/>
      <c r="L62" s="357"/>
      <c r="M62" s="18"/>
      <c r="N62" s="50" t="s">
        <v>347</v>
      </c>
      <c r="O62" s="155">
        <v>262</v>
      </c>
      <c r="P62" s="344"/>
      <c r="Q62" s="344"/>
      <c r="R62" s="18"/>
      <c r="S62" s="64" t="s">
        <v>343</v>
      </c>
      <c r="T62" s="209">
        <v>921</v>
      </c>
      <c r="U62" s="344"/>
      <c r="V62" s="358"/>
      <c r="W62" s="36"/>
      <c r="X62" s="109" t="s">
        <v>39</v>
      </c>
      <c r="Y62" s="200">
        <f>SUM(Y58:Y61)</f>
        <v>2741</v>
      </c>
      <c r="AB62" s="127"/>
      <c r="AC62" s="131"/>
      <c r="AD62" s="128"/>
      <c r="AE62" s="129"/>
      <c r="AF62" s="129"/>
      <c r="AG62" s="129"/>
      <c r="AH62" s="129"/>
      <c r="AI62" s="132"/>
      <c r="AJ62" s="128"/>
    </row>
    <row r="63" spans="1:36" ht="15.75" customHeight="1" thickBot="1" x14ac:dyDescent="0.2">
      <c r="A63" s="341"/>
      <c r="B63" s="341"/>
      <c r="C63" s="16"/>
      <c r="D63" s="17" t="s">
        <v>345</v>
      </c>
      <c r="E63" s="214">
        <v>1130</v>
      </c>
      <c r="F63" s="344"/>
      <c r="G63" s="344"/>
      <c r="H63" s="18"/>
      <c r="I63" s="219" t="s">
        <v>346</v>
      </c>
      <c r="J63" s="209">
        <v>770</v>
      </c>
      <c r="K63" s="344"/>
      <c r="L63" s="357"/>
      <c r="M63" s="18"/>
      <c r="N63" s="50" t="s">
        <v>351</v>
      </c>
      <c r="O63" s="155">
        <v>423</v>
      </c>
      <c r="P63" s="344"/>
      <c r="Q63" s="345"/>
      <c r="R63" s="80"/>
      <c r="S63" s="92" t="s">
        <v>348</v>
      </c>
      <c r="T63" s="220">
        <v>421</v>
      </c>
      <c r="U63" s="344"/>
      <c r="V63" s="356" t="s">
        <v>352</v>
      </c>
      <c r="W63" s="65"/>
      <c r="X63" s="11" t="s">
        <v>353</v>
      </c>
      <c r="Y63" s="151">
        <v>468</v>
      </c>
      <c r="AB63" s="127"/>
      <c r="AC63" s="129"/>
      <c r="AD63" s="128"/>
      <c r="AE63" s="128"/>
      <c r="AF63" s="129"/>
      <c r="AG63" s="129"/>
      <c r="AH63" s="129"/>
      <c r="AI63" s="128"/>
      <c r="AJ63" s="128"/>
    </row>
    <row r="64" spans="1:36" ht="15" customHeight="1" thickBot="1" x14ac:dyDescent="0.2">
      <c r="A64" s="341"/>
      <c r="B64" s="341"/>
      <c r="C64" s="26"/>
      <c r="D64" s="35" t="s">
        <v>349</v>
      </c>
      <c r="E64" s="221">
        <v>2979</v>
      </c>
      <c r="F64" s="344"/>
      <c r="G64" s="344"/>
      <c r="H64" s="54"/>
      <c r="I64" s="222" t="s">
        <v>350</v>
      </c>
      <c r="J64" s="210">
        <v>841</v>
      </c>
      <c r="K64" s="344"/>
      <c r="L64" s="357"/>
      <c r="M64" s="18"/>
      <c r="N64" s="50" t="s">
        <v>354</v>
      </c>
      <c r="O64" s="155">
        <v>270</v>
      </c>
      <c r="P64" s="345"/>
      <c r="Q64" s="346" t="s">
        <v>58</v>
      </c>
      <c r="R64" s="347"/>
      <c r="S64" s="348"/>
      <c r="T64" s="163">
        <f>SUM(T60:T63)</f>
        <v>3204</v>
      </c>
      <c r="U64" s="344"/>
      <c r="V64" s="357"/>
      <c r="W64" s="44"/>
      <c r="X64" s="45" t="s">
        <v>357</v>
      </c>
      <c r="Y64" s="158">
        <v>354</v>
      </c>
      <c r="AB64" s="128"/>
      <c r="AC64" s="128"/>
      <c r="AD64" s="128"/>
      <c r="AE64" s="128"/>
      <c r="AF64" s="128"/>
      <c r="AG64" s="128"/>
      <c r="AH64" s="128"/>
      <c r="AI64" s="128"/>
      <c r="AJ64" s="128"/>
    </row>
    <row r="65" spans="1:37" ht="15" customHeight="1" thickTop="1" thickBot="1" x14ac:dyDescent="0.2">
      <c r="A65" s="341"/>
      <c r="B65" s="342"/>
      <c r="C65" s="32"/>
      <c r="D65" s="42" t="s">
        <v>39</v>
      </c>
      <c r="E65" s="163">
        <f>SUM(E55:E64)</f>
        <v>8730</v>
      </c>
      <c r="F65" s="344"/>
      <c r="G65" s="345"/>
      <c r="H65" s="36"/>
      <c r="I65" s="37" t="s">
        <v>39</v>
      </c>
      <c r="J65" s="163">
        <f>SUM(J61:J64)</f>
        <v>3091</v>
      </c>
      <c r="K65" s="344"/>
      <c r="L65" s="357"/>
      <c r="M65" s="18"/>
      <c r="N65" s="50" t="s">
        <v>361</v>
      </c>
      <c r="O65" s="155">
        <v>256</v>
      </c>
      <c r="P65" s="343" t="s">
        <v>355</v>
      </c>
      <c r="Q65" s="343" t="s">
        <v>469</v>
      </c>
      <c r="R65" s="8"/>
      <c r="S65" s="9" t="s">
        <v>356</v>
      </c>
      <c r="T65" s="151">
        <v>673</v>
      </c>
      <c r="U65" s="344"/>
      <c r="V65" s="358"/>
      <c r="W65" s="133"/>
      <c r="X65" s="109" t="s">
        <v>39</v>
      </c>
      <c r="Y65" s="200">
        <f>SUM(Y63:Y64)</f>
        <v>822</v>
      </c>
      <c r="AB65" s="127"/>
      <c r="AC65" s="128"/>
      <c r="AD65" s="128"/>
      <c r="AE65" s="128"/>
      <c r="AF65" s="128"/>
      <c r="AG65" s="128"/>
      <c r="AH65" s="128"/>
      <c r="AI65" s="132"/>
      <c r="AJ65" s="128"/>
    </row>
    <row r="66" spans="1:37" ht="15" customHeight="1" thickBot="1" x14ac:dyDescent="0.2">
      <c r="A66" s="341"/>
      <c r="B66" s="340" t="s">
        <v>358</v>
      </c>
      <c r="C66" s="12"/>
      <c r="D66" s="86" t="s">
        <v>470</v>
      </c>
      <c r="E66" s="150">
        <v>1630</v>
      </c>
      <c r="F66" s="344"/>
      <c r="G66" s="223" t="s">
        <v>359</v>
      </c>
      <c r="H66" s="80"/>
      <c r="I66" s="134" t="s">
        <v>360</v>
      </c>
      <c r="J66" s="199">
        <v>617</v>
      </c>
      <c r="K66" s="344"/>
      <c r="L66" s="357"/>
      <c r="M66" s="18"/>
      <c r="N66" s="50" t="s">
        <v>363</v>
      </c>
      <c r="O66" s="155">
        <v>435</v>
      </c>
      <c r="P66" s="344"/>
      <c r="Q66" s="344"/>
      <c r="R66" s="18"/>
      <c r="S66" s="19" t="s">
        <v>471</v>
      </c>
      <c r="T66" s="155">
        <v>724</v>
      </c>
      <c r="U66" s="345"/>
      <c r="V66" s="346" t="s">
        <v>58</v>
      </c>
      <c r="W66" s="347"/>
      <c r="X66" s="348"/>
      <c r="Y66" s="163">
        <f>SUM(Y65,Y62,Y57,Y52)</f>
        <v>13870</v>
      </c>
      <c r="AB66" s="128"/>
      <c r="AC66" s="128"/>
      <c r="AD66" s="128"/>
      <c r="AE66" s="128"/>
      <c r="AF66" s="128"/>
      <c r="AG66" s="128"/>
      <c r="AH66" s="128"/>
      <c r="AI66" s="127"/>
      <c r="AJ66" s="128"/>
    </row>
    <row r="67" spans="1:37" ht="15" thickBot="1" x14ac:dyDescent="0.2">
      <c r="A67" s="341"/>
      <c r="B67" s="341"/>
      <c r="C67" s="16"/>
      <c r="D67" s="75" t="s">
        <v>362</v>
      </c>
      <c r="E67" s="154">
        <v>342</v>
      </c>
      <c r="F67" s="345"/>
      <c r="G67" s="346" t="s">
        <v>58</v>
      </c>
      <c r="H67" s="347"/>
      <c r="I67" s="348"/>
      <c r="J67" s="163">
        <f>J65+J66</f>
        <v>3708</v>
      </c>
      <c r="K67" s="344"/>
      <c r="L67" s="357"/>
      <c r="M67" s="18"/>
      <c r="N67" s="50" t="s">
        <v>369</v>
      </c>
      <c r="O67" s="155">
        <v>656</v>
      </c>
      <c r="P67" s="344"/>
      <c r="Q67" s="344"/>
      <c r="R67" s="18"/>
      <c r="S67" s="19" t="s">
        <v>364</v>
      </c>
      <c r="T67" s="155">
        <v>1272</v>
      </c>
      <c r="U67" s="135"/>
      <c r="V67" s="136"/>
      <c r="W67" s="137"/>
      <c r="X67" s="138"/>
      <c r="Y67" s="139"/>
      <c r="AB67" s="128"/>
      <c r="AC67" s="128"/>
      <c r="AD67" s="128"/>
      <c r="AE67" s="128"/>
      <c r="AF67" s="128"/>
      <c r="AG67" s="128"/>
      <c r="AH67" s="128"/>
      <c r="AI67" s="128"/>
      <c r="AJ67" s="128"/>
    </row>
    <row r="68" spans="1:37" ht="15.75" customHeight="1" thickBot="1" x14ac:dyDescent="0.2">
      <c r="A68" s="341"/>
      <c r="B68" s="341"/>
      <c r="C68" s="16"/>
      <c r="D68" s="75" t="s">
        <v>365</v>
      </c>
      <c r="E68" s="154">
        <v>748</v>
      </c>
      <c r="F68" s="343" t="s">
        <v>366</v>
      </c>
      <c r="G68" s="343" t="s">
        <v>367</v>
      </c>
      <c r="H68" s="8"/>
      <c r="I68" s="9" t="s">
        <v>368</v>
      </c>
      <c r="J68" s="151">
        <v>1425</v>
      </c>
      <c r="K68" s="344"/>
      <c r="L68" s="357"/>
      <c r="M68" s="18"/>
      <c r="N68" s="50" t="s">
        <v>373</v>
      </c>
      <c r="O68" s="155">
        <v>796</v>
      </c>
      <c r="P68" s="344"/>
      <c r="Q68" s="344"/>
      <c r="R68" s="29"/>
      <c r="S68" s="30" t="s">
        <v>370</v>
      </c>
      <c r="T68" s="158">
        <v>221</v>
      </c>
      <c r="U68" s="135"/>
      <c r="AB68" s="127"/>
      <c r="AC68" s="129"/>
      <c r="AD68" s="128"/>
      <c r="AE68" s="128"/>
      <c r="AF68" s="128"/>
      <c r="AG68" s="128"/>
      <c r="AH68" s="128"/>
      <c r="AI68" s="128"/>
      <c r="AJ68" s="128"/>
    </row>
    <row r="69" spans="1:37" ht="16.5" customHeight="1" thickTop="1" thickBot="1" x14ac:dyDescent="0.2">
      <c r="A69" s="341"/>
      <c r="B69" s="341"/>
      <c r="C69" s="16"/>
      <c r="D69" s="75" t="s">
        <v>371</v>
      </c>
      <c r="E69" s="154">
        <v>1050</v>
      </c>
      <c r="F69" s="344"/>
      <c r="G69" s="344"/>
      <c r="H69" s="18"/>
      <c r="I69" s="19" t="s">
        <v>372</v>
      </c>
      <c r="J69" s="155">
        <v>1391</v>
      </c>
      <c r="K69" s="344"/>
      <c r="L69" s="357"/>
      <c r="M69" s="29"/>
      <c r="N69" s="57" t="s">
        <v>376</v>
      </c>
      <c r="O69" s="158">
        <v>540</v>
      </c>
      <c r="P69" s="344"/>
      <c r="Q69" s="345"/>
      <c r="R69" s="133"/>
      <c r="S69" s="109" t="s">
        <v>39</v>
      </c>
      <c r="T69" s="200">
        <f>SUM(T65:T68)</f>
        <v>2890</v>
      </c>
      <c r="U69" s="135"/>
      <c r="AB69" s="128"/>
      <c r="AC69" s="129"/>
      <c r="AD69" s="128"/>
      <c r="AE69" s="128"/>
      <c r="AF69" s="128"/>
      <c r="AG69" s="128"/>
      <c r="AH69" s="128"/>
      <c r="AI69" s="129"/>
      <c r="AJ69" s="128"/>
    </row>
    <row r="70" spans="1:37" ht="15" customHeight="1" thickTop="1" thickBot="1" x14ac:dyDescent="0.2">
      <c r="A70" s="341"/>
      <c r="B70" s="341"/>
      <c r="C70" s="16"/>
      <c r="D70" s="75" t="s">
        <v>374</v>
      </c>
      <c r="E70" s="154">
        <v>1014</v>
      </c>
      <c r="F70" s="344"/>
      <c r="G70" s="344"/>
      <c r="H70" s="18"/>
      <c r="I70" s="19" t="s">
        <v>375</v>
      </c>
      <c r="J70" s="155">
        <v>1625</v>
      </c>
      <c r="K70" s="344"/>
      <c r="L70" s="358"/>
      <c r="M70" s="36"/>
      <c r="N70" s="37" t="s">
        <v>39</v>
      </c>
      <c r="O70" s="163">
        <f>SUM(O59:O69)</f>
        <v>4289</v>
      </c>
      <c r="P70" s="344"/>
      <c r="Q70" s="343" t="s">
        <v>377</v>
      </c>
      <c r="R70" s="18"/>
      <c r="S70" s="19" t="s">
        <v>378</v>
      </c>
      <c r="T70" s="151">
        <v>807</v>
      </c>
      <c r="U70" s="77"/>
      <c r="AB70" s="128"/>
      <c r="AC70" s="128"/>
      <c r="AD70" s="128"/>
      <c r="AE70" s="128"/>
      <c r="AF70" s="128"/>
      <c r="AG70" s="128"/>
      <c r="AH70" s="128"/>
      <c r="AI70" s="129"/>
      <c r="AJ70" s="128"/>
    </row>
    <row r="71" spans="1:37" ht="15" thickBot="1" x14ac:dyDescent="0.2">
      <c r="A71" s="341"/>
      <c r="B71" s="341"/>
      <c r="C71" s="26"/>
      <c r="D71" s="99" t="s">
        <v>380</v>
      </c>
      <c r="E71" s="162">
        <v>724</v>
      </c>
      <c r="F71" s="344"/>
      <c r="G71" s="344"/>
      <c r="H71" s="18"/>
      <c r="I71" s="19" t="s">
        <v>381</v>
      </c>
      <c r="J71" s="155">
        <v>1721</v>
      </c>
      <c r="K71" s="344"/>
      <c r="L71" s="356" t="s">
        <v>385</v>
      </c>
      <c r="M71" s="8"/>
      <c r="N71" s="48" t="s">
        <v>386</v>
      </c>
      <c r="O71" s="151">
        <v>650</v>
      </c>
      <c r="P71" s="344"/>
      <c r="Q71" s="344"/>
      <c r="R71" s="18"/>
      <c r="S71" s="19" t="s">
        <v>382</v>
      </c>
      <c r="T71" s="155">
        <v>535</v>
      </c>
      <c r="U71" s="141"/>
      <c r="V71" s="136"/>
      <c r="W71" s="137"/>
      <c r="X71" s="140"/>
      <c r="AB71" s="128"/>
      <c r="AC71" s="128"/>
      <c r="AD71" s="128"/>
      <c r="AE71" s="128"/>
      <c r="AF71" s="128"/>
      <c r="AG71" s="128"/>
      <c r="AH71" s="128"/>
      <c r="AI71" s="128"/>
      <c r="AJ71" s="128"/>
    </row>
    <row r="72" spans="1:37" ht="15" customHeight="1" thickTop="1" thickBot="1" x14ac:dyDescent="0.2">
      <c r="A72" s="341"/>
      <c r="B72" s="342"/>
      <c r="C72" s="32"/>
      <c r="D72" s="42" t="s">
        <v>39</v>
      </c>
      <c r="E72" s="163">
        <f>SUM(E66:E71)</f>
        <v>5508</v>
      </c>
      <c r="F72" s="344"/>
      <c r="G72" s="344"/>
      <c r="H72" s="29"/>
      <c r="I72" s="30" t="s">
        <v>384</v>
      </c>
      <c r="J72" s="158">
        <v>1161</v>
      </c>
      <c r="K72" s="344"/>
      <c r="L72" s="357"/>
      <c r="M72" s="18"/>
      <c r="N72" s="50" t="s">
        <v>390</v>
      </c>
      <c r="O72" s="155">
        <v>818</v>
      </c>
      <c r="P72" s="344"/>
      <c r="Q72" s="344"/>
      <c r="R72" s="29"/>
      <c r="S72" s="30" t="s">
        <v>387</v>
      </c>
      <c r="T72" s="158">
        <v>489</v>
      </c>
      <c r="U72" s="77"/>
      <c r="V72" s="136"/>
      <c r="W72" s="137"/>
      <c r="X72" s="135"/>
      <c r="AA72" s="224" t="s">
        <v>379</v>
      </c>
      <c r="AB72" s="225"/>
      <c r="AC72" s="225"/>
      <c r="AD72" s="225"/>
      <c r="AE72" s="225"/>
      <c r="AF72" s="226"/>
      <c r="AG72" s="143" t="s">
        <v>389</v>
      </c>
      <c r="AH72" s="142"/>
      <c r="AI72" s="142"/>
      <c r="AJ72" s="142"/>
      <c r="AK72" s="147"/>
    </row>
    <row r="73" spans="1:37" ht="15" thickBot="1" x14ac:dyDescent="0.2">
      <c r="A73" s="342"/>
      <c r="B73" s="353" t="s">
        <v>58</v>
      </c>
      <c r="C73" s="354"/>
      <c r="D73" s="355"/>
      <c r="E73" s="172">
        <f>SUM(E72,E65)</f>
        <v>14238</v>
      </c>
      <c r="F73" s="344"/>
      <c r="G73" s="345"/>
      <c r="H73" s="36"/>
      <c r="I73" s="37" t="s">
        <v>39</v>
      </c>
      <c r="J73" s="163">
        <f>SUM(J68:J72)</f>
        <v>7323</v>
      </c>
      <c r="K73" s="344"/>
      <c r="L73" s="357"/>
      <c r="M73" s="18"/>
      <c r="N73" s="50" t="s">
        <v>399</v>
      </c>
      <c r="O73" s="155">
        <v>611</v>
      </c>
      <c r="P73" s="344"/>
      <c r="Q73" s="345"/>
      <c r="R73" s="133"/>
      <c r="S73" s="109" t="s">
        <v>39</v>
      </c>
      <c r="T73" s="200">
        <f>SUM(T70:T72)</f>
        <v>1831</v>
      </c>
      <c r="U73" s="77"/>
      <c r="V73" s="136"/>
      <c r="W73" s="137"/>
      <c r="X73" s="135"/>
      <c r="AA73" s="227"/>
      <c r="AB73" s="228"/>
      <c r="AC73" s="228"/>
      <c r="AD73" s="228"/>
      <c r="AE73" s="228"/>
      <c r="AF73" s="229"/>
      <c r="AG73" s="24"/>
      <c r="AH73" s="85"/>
      <c r="AI73" s="85"/>
      <c r="AJ73" s="85"/>
      <c r="AK73" s="230" t="s">
        <v>383</v>
      </c>
    </row>
    <row r="74" spans="1:37" ht="15" thickBot="1" x14ac:dyDescent="0.2">
      <c r="A74" s="340" t="s">
        <v>391</v>
      </c>
      <c r="B74" s="340" t="s">
        <v>391</v>
      </c>
      <c r="C74" s="12"/>
      <c r="D74" s="86" t="s">
        <v>392</v>
      </c>
      <c r="E74" s="151">
        <v>894</v>
      </c>
      <c r="F74" s="344"/>
      <c r="G74" s="343" t="s">
        <v>393</v>
      </c>
      <c r="H74" s="18"/>
      <c r="I74" s="19" t="s">
        <v>394</v>
      </c>
      <c r="J74" s="151">
        <v>2581</v>
      </c>
      <c r="K74" s="344"/>
      <c r="L74" s="357"/>
      <c r="M74" s="18"/>
      <c r="N74" s="50" t="s">
        <v>401</v>
      </c>
      <c r="O74" s="155">
        <v>430</v>
      </c>
      <c r="P74" s="345"/>
      <c r="Q74" s="346" t="s">
        <v>58</v>
      </c>
      <c r="R74" s="347"/>
      <c r="S74" s="348"/>
      <c r="T74" s="163">
        <f>T69+T73</f>
        <v>4721</v>
      </c>
      <c r="U74" s="77"/>
      <c r="V74" s="136"/>
      <c r="W74" s="137"/>
      <c r="X74" s="77"/>
      <c r="AA74" s="224" t="s">
        <v>388</v>
      </c>
      <c r="AB74" s="225"/>
      <c r="AC74" s="225"/>
      <c r="AD74" s="225"/>
      <c r="AE74" s="225"/>
      <c r="AF74" s="226"/>
      <c r="AG74" s="143" t="s">
        <v>389</v>
      </c>
      <c r="AH74" s="142"/>
      <c r="AI74" s="142"/>
      <c r="AJ74" s="142"/>
      <c r="AK74" s="147"/>
    </row>
    <row r="75" spans="1:37" ht="15" customHeight="1" thickBot="1" x14ac:dyDescent="0.2">
      <c r="A75" s="341"/>
      <c r="B75" s="341"/>
      <c r="C75" s="16"/>
      <c r="D75" s="17" t="s">
        <v>397</v>
      </c>
      <c r="E75" s="155">
        <v>1100</v>
      </c>
      <c r="F75" s="344"/>
      <c r="G75" s="344"/>
      <c r="H75" s="54"/>
      <c r="I75" s="30" t="s">
        <v>398</v>
      </c>
      <c r="J75" s="158">
        <v>2492</v>
      </c>
      <c r="K75" s="344"/>
      <c r="L75" s="357"/>
      <c r="M75" s="18"/>
      <c r="N75" s="50" t="s">
        <v>406</v>
      </c>
      <c r="O75" s="155">
        <v>203</v>
      </c>
      <c r="P75" s="144"/>
      <c r="Q75" s="137"/>
      <c r="X75" s="77"/>
      <c r="AA75" s="227"/>
      <c r="AB75" s="228"/>
      <c r="AC75" s="228"/>
      <c r="AD75" s="228"/>
      <c r="AE75" s="228"/>
      <c r="AF75" s="229"/>
      <c r="AG75" s="24"/>
      <c r="AH75" s="85"/>
      <c r="AI75" s="85"/>
      <c r="AJ75" s="85"/>
      <c r="AK75" s="230" t="s">
        <v>383</v>
      </c>
    </row>
    <row r="76" spans="1:37" ht="15.75" thickTop="1" thickBot="1" x14ac:dyDescent="0.2">
      <c r="A76" s="341"/>
      <c r="B76" s="341"/>
      <c r="C76" s="16"/>
      <c r="D76" s="17" t="s">
        <v>400</v>
      </c>
      <c r="E76" s="155">
        <v>724</v>
      </c>
      <c r="F76" s="344"/>
      <c r="G76" s="345"/>
      <c r="H76" s="36"/>
      <c r="I76" s="37" t="s">
        <v>39</v>
      </c>
      <c r="J76" s="163">
        <f>SUM(J74:J75)</f>
        <v>5073</v>
      </c>
      <c r="K76" s="344"/>
      <c r="L76" s="357"/>
      <c r="M76" s="18"/>
      <c r="N76" s="50" t="s">
        <v>408</v>
      </c>
      <c r="O76" s="155">
        <v>240</v>
      </c>
      <c r="P76" s="144"/>
      <c r="Q76" s="144"/>
      <c r="AA76" s="224" t="s">
        <v>395</v>
      </c>
      <c r="AB76" s="225"/>
      <c r="AC76" s="225"/>
      <c r="AD76" s="225"/>
      <c r="AE76" s="225"/>
      <c r="AF76" s="226"/>
      <c r="AG76" s="143" t="s">
        <v>396</v>
      </c>
      <c r="AH76" s="142"/>
      <c r="AI76" s="142"/>
      <c r="AJ76" s="142"/>
      <c r="AK76" s="147"/>
    </row>
    <row r="77" spans="1:37" ht="15" thickBot="1" x14ac:dyDescent="0.2">
      <c r="A77" s="341"/>
      <c r="B77" s="341"/>
      <c r="C77" s="16"/>
      <c r="D77" s="17" t="s">
        <v>405</v>
      </c>
      <c r="E77" s="155">
        <v>719</v>
      </c>
      <c r="F77" s="345"/>
      <c r="G77" s="346" t="s">
        <v>58</v>
      </c>
      <c r="H77" s="347"/>
      <c r="I77" s="348"/>
      <c r="J77" s="163">
        <f>SUM(J76,J73)</f>
        <v>12396</v>
      </c>
      <c r="K77" s="344"/>
      <c r="L77" s="357"/>
      <c r="M77" s="18"/>
      <c r="N77" s="50" t="s">
        <v>411</v>
      </c>
      <c r="O77" s="155">
        <v>480</v>
      </c>
      <c r="P77" s="144"/>
      <c r="AA77" s="227"/>
      <c r="AB77" s="228"/>
      <c r="AC77" s="228"/>
      <c r="AD77" s="228"/>
      <c r="AE77" s="228"/>
      <c r="AF77" s="229"/>
      <c r="AG77" s="24"/>
      <c r="AH77" s="85"/>
      <c r="AI77" s="85"/>
      <c r="AJ77" s="85"/>
      <c r="AK77" s="230"/>
    </row>
    <row r="78" spans="1:37" ht="14.25" x14ac:dyDescent="0.15">
      <c r="A78" s="341"/>
      <c r="B78" s="341"/>
      <c r="C78" s="16"/>
      <c r="D78" s="17" t="s">
        <v>407</v>
      </c>
      <c r="E78" s="155">
        <v>415</v>
      </c>
      <c r="F78" s="231"/>
      <c r="G78" s="144"/>
      <c r="H78" s="144"/>
      <c r="I78" s="144"/>
      <c r="J78" s="232"/>
      <c r="K78" s="344"/>
      <c r="L78" s="357"/>
      <c r="M78" s="18"/>
      <c r="N78" s="50" t="s">
        <v>412</v>
      </c>
      <c r="O78" s="155">
        <v>690</v>
      </c>
      <c r="P78" s="144"/>
      <c r="AA78" s="143" t="s">
        <v>402</v>
      </c>
      <c r="AB78" s="142"/>
      <c r="AC78" s="349" t="s">
        <v>403</v>
      </c>
      <c r="AD78" s="349"/>
      <c r="AE78" s="142"/>
      <c r="AF78" s="147"/>
      <c r="AG78" s="143" t="s">
        <v>404</v>
      </c>
      <c r="AH78" s="142"/>
      <c r="AI78" s="142"/>
      <c r="AJ78" s="142"/>
      <c r="AK78" s="147"/>
    </row>
    <row r="79" spans="1:37" ht="15.75" customHeight="1" thickBot="1" x14ac:dyDescent="0.2">
      <c r="A79" s="341"/>
      <c r="B79" s="342"/>
      <c r="C79" s="145"/>
      <c r="D79" s="146" t="s">
        <v>410</v>
      </c>
      <c r="E79" s="199">
        <v>612</v>
      </c>
      <c r="F79" s="144"/>
      <c r="G79" s="144"/>
      <c r="H79" s="144"/>
      <c r="I79" s="144"/>
      <c r="J79" s="232"/>
      <c r="K79" s="344"/>
      <c r="L79" s="357"/>
      <c r="M79" s="54"/>
      <c r="N79" s="57" t="s">
        <v>413</v>
      </c>
      <c r="O79" s="158">
        <v>302</v>
      </c>
      <c r="P79" s="144"/>
      <c r="AA79" s="350" t="s">
        <v>472</v>
      </c>
      <c r="AB79" s="351"/>
      <c r="AC79" s="351"/>
      <c r="AD79" s="351"/>
      <c r="AE79" s="351"/>
      <c r="AF79" s="352"/>
      <c r="AG79" s="24"/>
      <c r="AH79" s="85"/>
      <c r="AI79" s="85"/>
      <c r="AJ79" s="85"/>
      <c r="AK79" s="230"/>
    </row>
    <row r="80" spans="1:37" ht="15" thickBot="1" x14ac:dyDescent="0.2">
      <c r="A80" s="342"/>
      <c r="B80" s="353" t="s">
        <v>58</v>
      </c>
      <c r="C80" s="354"/>
      <c r="D80" s="355"/>
      <c r="E80" s="163">
        <f>SUM(E74:E79)</f>
        <v>4464</v>
      </c>
      <c r="G80" s="144"/>
      <c r="H80" s="144"/>
      <c r="I80" s="144"/>
      <c r="J80" s="232"/>
      <c r="K80" s="344"/>
      <c r="L80" s="358"/>
      <c r="M80" s="36"/>
      <c r="N80" s="37" t="s">
        <v>39</v>
      </c>
      <c r="O80" s="163">
        <f>SUM(O71:O79)</f>
        <v>4424</v>
      </c>
      <c r="P80" s="144"/>
      <c r="AA80" s="224" t="s">
        <v>473</v>
      </c>
      <c r="AB80" s="225"/>
      <c r="AC80" s="225"/>
      <c r="AD80" s="225"/>
      <c r="AE80" s="225"/>
      <c r="AF80" s="226"/>
      <c r="AG80" s="143" t="s">
        <v>409</v>
      </c>
      <c r="AH80" s="142"/>
      <c r="AI80" s="142"/>
      <c r="AJ80" s="142"/>
      <c r="AK80" s="147"/>
    </row>
    <row r="81" spans="5:37" ht="15" customHeight="1" thickBot="1" x14ac:dyDescent="0.2">
      <c r="E81" s="144"/>
      <c r="G81" s="144"/>
      <c r="H81" s="144"/>
      <c r="I81" s="233"/>
      <c r="J81" s="232"/>
      <c r="K81" s="345"/>
      <c r="L81" s="346" t="s">
        <v>58</v>
      </c>
      <c r="M81" s="347"/>
      <c r="N81" s="362"/>
      <c r="O81" s="234">
        <f>SUM(O80,O70)</f>
        <v>8713</v>
      </c>
      <c r="P81" s="144"/>
      <c r="AA81" s="227"/>
      <c r="AB81" s="228"/>
      <c r="AC81" s="228"/>
      <c r="AD81" s="228"/>
      <c r="AE81" s="228"/>
      <c r="AF81" s="229"/>
      <c r="AG81" s="24"/>
      <c r="AH81" s="85"/>
      <c r="AI81" s="85"/>
      <c r="AJ81" s="85"/>
      <c r="AK81" s="230"/>
    </row>
    <row r="82" spans="5:37" ht="14.25" x14ac:dyDescent="0.15">
      <c r="G82" s="144"/>
      <c r="H82" s="144"/>
      <c r="I82" s="144"/>
      <c r="J82" s="232"/>
      <c r="L82" s="108"/>
      <c r="M82" s="105"/>
      <c r="P82" s="144"/>
      <c r="AA82" s="224" t="s">
        <v>474</v>
      </c>
      <c r="AB82" s="225"/>
      <c r="AC82" s="225"/>
      <c r="AD82" s="225"/>
      <c r="AE82" s="225"/>
      <c r="AF82" s="226"/>
      <c r="AG82" s="143" t="s">
        <v>475</v>
      </c>
      <c r="AH82" s="142"/>
      <c r="AI82" s="142"/>
      <c r="AJ82" s="142"/>
      <c r="AK82" s="147"/>
    </row>
    <row r="83" spans="5:37" ht="14.25" x14ac:dyDescent="0.15">
      <c r="G83" s="144"/>
      <c r="H83" s="144"/>
      <c r="I83" s="144"/>
      <c r="J83" s="232"/>
      <c r="P83" s="144"/>
      <c r="Q83" s="144"/>
      <c r="AA83" s="227"/>
      <c r="AB83" s="228"/>
      <c r="AC83" s="228"/>
      <c r="AD83" s="228"/>
      <c r="AE83" s="228"/>
      <c r="AF83" s="229"/>
      <c r="AG83" s="24"/>
      <c r="AH83" s="85"/>
      <c r="AI83" s="85"/>
      <c r="AJ83" s="85"/>
      <c r="AK83" s="230"/>
    </row>
  </sheetData>
  <mergeCells count="188">
    <mergeCell ref="AA3:AA6"/>
    <mergeCell ref="AD3:AE3"/>
    <mergeCell ref="AD16:AE16"/>
    <mergeCell ref="AD24:AE24"/>
    <mergeCell ref="Z2:AC2"/>
    <mergeCell ref="AD2:AE2"/>
    <mergeCell ref="AF2:AI2"/>
    <mergeCell ref="A3:A26"/>
    <mergeCell ref="B3:B8"/>
    <mergeCell ref="F3:F31"/>
    <mergeCell ref="G3:G13"/>
    <mergeCell ref="K3:K16"/>
    <mergeCell ref="L3:L7"/>
    <mergeCell ref="P3:P36"/>
    <mergeCell ref="A2:D2"/>
    <mergeCell ref="F2:I2"/>
    <mergeCell ref="K2:N2"/>
    <mergeCell ref="P2:S2"/>
    <mergeCell ref="U2:X2"/>
    <mergeCell ref="L8:L11"/>
    <mergeCell ref="AD8:AE8"/>
    <mergeCell ref="AG8:AG15"/>
    <mergeCell ref="B9:B19"/>
    <mergeCell ref="AA9:AC9"/>
    <mergeCell ref="AD9:AE9"/>
    <mergeCell ref="Q10:Q18"/>
    <mergeCell ref="Z10:Z14"/>
    <mergeCell ref="AA10:AA13"/>
    <mergeCell ref="AD10:AE10"/>
    <mergeCell ref="AF3:AF28"/>
    <mergeCell ref="AG3:AG7"/>
    <mergeCell ref="AD4:AE4"/>
    <mergeCell ref="AD5:AE5"/>
    <mergeCell ref="AD6:AE6"/>
    <mergeCell ref="V7:V15"/>
    <mergeCell ref="AA7:AA8"/>
    <mergeCell ref="AD7:AE7"/>
    <mergeCell ref="AD11:AE11"/>
    <mergeCell ref="V16:V20"/>
    <mergeCell ref="Q3:Q9"/>
    <mergeCell ref="U3:U24"/>
    <mergeCell ref="V3:V6"/>
    <mergeCell ref="Z3:Z9"/>
    <mergeCell ref="L12:L15"/>
    <mergeCell ref="AD12:AE12"/>
    <mergeCell ref="AD13:AE13"/>
    <mergeCell ref="G14:G23"/>
    <mergeCell ref="AA14:AC14"/>
    <mergeCell ref="AD14:AE14"/>
    <mergeCell ref="Z15:Z19"/>
    <mergeCell ref="AA15:AA18"/>
    <mergeCell ref="AD15:AE15"/>
    <mergeCell ref="L16:N16"/>
    <mergeCell ref="L22:L30"/>
    <mergeCell ref="AD22:AE22"/>
    <mergeCell ref="AD23:AE23"/>
    <mergeCell ref="G24:G26"/>
    <mergeCell ref="AG16:AG20"/>
    <mergeCell ref="K17:K31"/>
    <mergeCell ref="L17:L21"/>
    <mergeCell ref="AD17:AE17"/>
    <mergeCell ref="AD18:AE18"/>
    <mergeCell ref="Q19:Q28"/>
    <mergeCell ref="AA19:AC19"/>
    <mergeCell ref="AD19:AE19"/>
    <mergeCell ref="AG21:AG25"/>
    <mergeCell ref="V24:X24"/>
    <mergeCell ref="A27:A42"/>
    <mergeCell ref="B27:B36"/>
    <mergeCell ref="G27:G30"/>
    <mergeCell ref="Z28:Z34"/>
    <mergeCell ref="AA28:AA31"/>
    <mergeCell ref="AD28:AE28"/>
    <mergeCell ref="G31:I31"/>
    <mergeCell ref="L31:N31"/>
    <mergeCell ref="F32:F42"/>
    <mergeCell ref="G32:G41"/>
    <mergeCell ref="U25:U31"/>
    <mergeCell ref="V25:V31"/>
    <mergeCell ref="AA25:AC25"/>
    <mergeCell ref="AD25:AE25"/>
    <mergeCell ref="B26:D26"/>
    <mergeCell ref="Z26:AA27"/>
    <mergeCell ref="AB26:AC27"/>
    <mergeCell ref="AD26:AE27"/>
    <mergeCell ref="B20:B25"/>
    <mergeCell ref="Z20:Z25"/>
    <mergeCell ref="AA20:AA24"/>
    <mergeCell ref="AD20:AE20"/>
    <mergeCell ref="V21:V23"/>
    <mergeCell ref="AD21:AE21"/>
    <mergeCell ref="AD32:AE32"/>
    <mergeCell ref="U33:U48"/>
    <mergeCell ref="V33:V42"/>
    <mergeCell ref="AD33:AE33"/>
    <mergeCell ref="AA34:AC34"/>
    <mergeCell ref="AD34:AE34"/>
    <mergeCell ref="Q36:S36"/>
    <mergeCell ref="AG28:AI28"/>
    <mergeCell ref="Q29:Q35"/>
    <mergeCell ref="AD29:AE29"/>
    <mergeCell ref="AF29:AF45"/>
    <mergeCell ref="AG29:AG33"/>
    <mergeCell ref="AD30:AE30"/>
    <mergeCell ref="AD31:AE31"/>
    <mergeCell ref="AG34:AG44"/>
    <mergeCell ref="AG45:AI45"/>
    <mergeCell ref="B37:B41"/>
    <mergeCell ref="P37:P52"/>
    <mergeCell ref="Q37:Q45"/>
    <mergeCell ref="L41:L43"/>
    <mergeCell ref="B42:D42"/>
    <mergeCell ref="G42:I42"/>
    <mergeCell ref="K32:K44"/>
    <mergeCell ref="L32:L40"/>
    <mergeCell ref="V32:X32"/>
    <mergeCell ref="AF46:AH47"/>
    <mergeCell ref="AI46:AI47"/>
    <mergeCell ref="AJ46:AJ47"/>
    <mergeCell ref="G47:G52"/>
    <mergeCell ref="V48:X48"/>
    <mergeCell ref="U49:U66"/>
    <mergeCell ref="V49:V52"/>
    <mergeCell ref="AD50:AE50"/>
    <mergeCell ref="AD51:AE52"/>
    <mergeCell ref="AF51:AF52"/>
    <mergeCell ref="G43:G46"/>
    <mergeCell ref="V43:V47"/>
    <mergeCell ref="L44:N44"/>
    <mergeCell ref="K45:K58"/>
    <mergeCell ref="L45:L51"/>
    <mergeCell ref="Q46:Q51"/>
    <mergeCell ref="AI53:AJ54"/>
    <mergeCell ref="B54:D54"/>
    <mergeCell ref="A55:A73"/>
    <mergeCell ref="B55:B65"/>
    <mergeCell ref="G57:G59"/>
    <mergeCell ref="L58:N58"/>
    <mergeCell ref="V58:V62"/>
    <mergeCell ref="AG51:AG52"/>
    <mergeCell ref="AH51:AH52"/>
    <mergeCell ref="AI51:AJ52"/>
    <mergeCell ref="L52:L57"/>
    <mergeCell ref="Q52:S52"/>
    <mergeCell ref="G53:G56"/>
    <mergeCell ref="P53:P59"/>
    <mergeCell ref="Q53:Q58"/>
    <mergeCell ref="V53:V57"/>
    <mergeCell ref="AD53:AE54"/>
    <mergeCell ref="A43:A54"/>
    <mergeCell ref="B43:B45"/>
    <mergeCell ref="F43:F60"/>
    <mergeCell ref="B46:B53"/>
    <mergeCell ref="AB58:AB59"/>
    <mergeCell ref="AC58:AC59"/>
    <mergeCell ref="AD58:AH59"/>
    <mergeCell ref="K59:K81"/>
    <mergeCell ref="L59:L70"/>
    <mergeCell ref="Q59:S59"/>
    <mergeCell ref="L81:N81"/>
    <mergeCell ref="AF53:AF54"/>
    <mergeCell ref="AG53:AG54"/>
    <mergeCell ref="AH53:AH54"/>
    <mergeCell ref="G60:I60"/>
    <mergeCell ref="P60:P64"/>
    <mergeCell ref="Q60:Q63"/>
    <mergeCell ref="F61:F67"/>
    <mergeCell ref="G61:G65"/>
    <mergeCell ref="V63:V65"/>
    <mergeCell ref="Q64:S64"/>
    <mergeCell ref="P65:P74"/>
    <mergeCell ref="Q65:Q69"/>
    <mergeCell ref="A74:A80"/>
    <mergeCell ref="B74:B79"/>
    <mergeCell ref="G74:G76"/>
    <mergeCell ref="Q74:S74"/>
    <mergeCell ref="G77:I77"/>
    <mergeCell ref="AC78:AD78"/>
    <mergeCell ref="AA79:AF79"/>
    <mergeCell ref="B80:D80"/>
    <mergeCell ref="B66:B72"/>
    <mergeCell ref="V66:X66"/>
    <mergeCell ref="G67:I67"/>
    <mergeCell ref="F68:F77"/>
    <mergeCell ref="G68:G73"/>
    <mergeCell ref="Q70:Q73"/>
    <mergeCell ref="L71:L80"/>
    <mergeCell ref="B73:D73"/>
  </mergeCells>
  <phoneticPr fontId="2"/>
  <pageMargins left="0.51181102362204722" right="0.11811023622047245" top="7.874015748031496E-2" bottom="0" header="0.19685039370078741" footer="3.937007874015748E-2"/>
  <pageSetup paperSize="8" scale="68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3358C-3B29-4F36-A0EF-326B9AD788EC}">
  <sheetPr codeName="Sheet9">
    <pageSetUpPr fitToPage="1"/>
  </sheetPr>
  <dimension ref="A1:V56"/>
  <sheetViews>
    <sheetView view="pageBreakPreview" topLeftCell="A11" zoomScale="85" zoomScaleNormal="100" zoomScaleSheetLayoutView="85" workbookViewId="0">
      <selection activeCell="T34" sqref="T34"/>
    </sheetView>
  </sheetViews>
  <sheetFormatPr defaultColWidth="9" defaultRowHeight="13.5" x14ac:dyDescent="0.15"/>
  <cols>
    <col min="1" max="1" width="4.375" customWidth="1"/>
    <col min="2" max="2" width="5.625" customWidth="1"/>
    <col min="3" max="3" width="3.75" customWidth="1"/>
    <col min="4" max="4" width="18.375" customWidth="1"/>
    <col min="5" max="5" width="10.625" customWidth="1"/>
    <col min="6" max="6" width="4.375" customWidth="1"/>
    <col min="7" max="7" width="5.625" customWidth="1"/>
    <col min="8" max="8" width="3.75" customWidth="1"/>
    <col min="9" max="9" width="18.375" customWidth="1"/>
    <col min="10" max="10" width="10.625" customWidth="1"/>
    <col min="11" max="11" width="4.375" customWidth="1"/>
    <col min="12" max="12" width="5.625" customWidth="1"/>
    <col min="13" max="13" width="3.75" customWidth="1"/>
    <col min="14" max="14" width="18.375" customWidth="1"/>
    <col min="15" max="15" width="10.625" customWidth="1"/>
    <col min="16" max="16" width="4.375" customWidth="1"/>
    <col min="17" max="17" width="5.625" customWidth="1"/>
    <col min="18" max="18" width="3.75" customWidth="1"/>
    <col min="19" max="19" width="18.375" customWidth="1"/>
    <col min="20" max="20" width="10.625" customWidth="1"/>
    <col min="21" max="21" width="6.625" customWidth="1"/>
    <col min="257" max="257" width="4.375" customWidth="1"/>
    <col min="258" max="258" width="5.625" customWidth="1"/>
    <col min="259" max="259" width="3.75" customWidth="1"/>
    <col min="260" max="260" width="18.375" customWidth="1"/>
    <col min="261" max="261" width="10.625" customWidth="1"/>
    <col min="262" max="262" width="4.375" customWidth="1"/>
    <col min="263" max="263" width="5.625" customWidth="1"/>
    <col min="264" max="264" width="3.75" customWidth="1"/>
    <col min="265" max="265" width="18.375" customWidth="1"/>
    <col min="266" max="266" width="10.625" customWidth="1"/>
    <col min="267" max="267" width="4.375" customWidth="1"/>
    <col min="268" max="268" width="5.625" customWidth="1"/>
    <col min="269" max="269" width="3.75" customWidth="1"/>
    <col min="270" max="270" width="18.375" customWidth="1"/>
    <col min="271" max="271" width="10.625" customWidth="1"/>
    <col min="272" max="272" width="4.375" customWidth="1"/>
    <col min="273" max="273" width="5.625" customWidth="1"/>
    <col min="274" max="274" width="3.75" customWidth="1"/>
    <col min="275" max="275" width="18.375" customWidth="1"/>
    <col min="276" max="276" width="10.625" customWidth="1"/>
    <col min="277" max="277" width="6.625" customWidth="1"/>
    <col min="513" max="513" width="4.375" customWidth="1"/>
    <col min="514" max="514" width="5.625" customWidth="1"/>
    <col min="515" max="515" width="3.75" customWidth="1"/>
    <col min="516" max="516" width="18.375" customWidth="1"/>
    <col min="517" max="517" width="10.625" customWidth="1"/>
    <col min="518" max="518" width="4.375" customWidth="1"/>
    <col min="519" max="519" width="5.625" customWidth="1"/>
    <col min="520" max="520" width="3.75" customWidth="1"/>
    <col min="521" max="521" width="18.375" customWidth="1"/>
    <col min="522" max="522" width="10.625" customWidth="1"/>
    <col min="523" max="523" width="4.375" customWidth="1"/>
    <col min="524" max="524" width="5.625" customWidth="1"/>
    <col min="525" max="525" width="3.75" customWidth="1"/>
    <col min="526" max="526" width="18.375" customWidth="1"/>
    <col min="527" max="527" width="10.625" customWidth="1"/>
    <col min="528" max="528" width="4.375" customWidth="1"/>
    <col min="529" max="529" width="5.625" customWidth="1"/>
    <col min="530" max="530" width="3.75" customWidth="1"/>
    <col min="531" max="531" width="18.375" customWidth="1"/>
    <col min="532" max="532" width="10.625" customWidth="1"/>
    <col min="533" max="533" width="6.625" customWidth="1"/>
    <col min="769" max="769" width="4.375" customWidth="1"/>
    <col min="770" max="770" width="5.625" customWidth="1"/>
    <col min="771" max="771" width="3.75" customWidth="1"/>
    <col min="772" max="772" width="18.375" customWidth="1"/>
    <col min="773" max="773" width="10.625" customWidth="1"/>
    <col min="774" max="774" width="4.375" customWidth="1"/>
    <col min="775" max="775" width="5.625" customWidth="1"/>
    <col min="776" max="776" width="3.75" customWidth="1"/>
    <col min="777" max="777" width="18.375" customWidth="1"/>
    <col min="778" max="778" width="10.625" customWidth="1"/>
    <col min="779" max="779" width="4.375" customWidth="1"/>
    <col min="780" max="780" width="5.625" customWidth="1"/>
    <col min="781" max="781" width="3.75" customWidth="1"/>
    <col min="782" max="782" width="18.375" customWidth="1"/>
    <col min="783" max="783" width="10.625" customWidth="1"/>
    <col min="784" max="784" width="4.375" customWidth="1"/>
    <col min="785" max="785" width="5.625" customWidth="1"/>
    <col min="786" max="786" width="3.75" customWidth="1"/>
    <col min="787" max="787" width="18.375" customWidth="1"/>
    <col min="788" max="788" width="10.625" customWidth="1"/>
    <col min="789" max="789" width="6.625" customWidth="1"/>
    <col min="1025" max="1025" width="4.375" customWidth="1"/>
    <col min="1026" max="1026" width="5.625" customWidth="1"/>
    <col min="1027" max="1027" width="3.75" customWidth="1"/>
    <col min="1028" max="1028" width="18.375" customWidth="1"/>
    <col min="1029" max="1029" width="10.625" customWidth="1"/>
    <col min="1030" max="1030" width="4.375" customWidth="1"/>
    <col min="1031" max="1031" width="5.625" customWidth="1"/>
    <col min="1032" max="1032" width="3.75" customWidth="1"/>
    <col min="1033" max="1033" width="18.375" customWidth="1"/>
    <col min="1034" max="1034" width="10.625" customWidth="1"/>
    <col min="1035" max="1035" width="4.375" customWidth="1"/>
    <col min="1036" max="1036" width="5.625" customWidth="1"/>
    <col min="1037" max="1037" width="3.75" customWidth="1"/>
    <col min="1038" max="1038" width="18.375" customWidth="1"/>
    <col min="1039" max="1039" width="10.625" customWidth="1"/>
    <col min="1040" max="1040" width="4.375" customWidth="1"/>
    <col min="1041" max="1041" width="5.625" customWidth="1"/>
    <col min="1042" max="1042" width="3.75" customWidth="1"/>
    <col min="1043" max="1043" width="18.375" customWidth="1"/>
    <col min="1044" max="1044" width="10.625" customWidth="1"/>
    <col min="1045" max="1045" width="6.625" customWidth="1"/>
    <col min="1281" max="1281" width="4.375" customWidth="1"/>
    <col min="1282" max="1282" width="5.625" customWidth="1"/>
    <col min="1283" max="1283" width="3.75" customWidth="1"/>
    <col min="1284" max="1284" width="18.375" customWidth="1"/>
    <col min="1285" max="1285" width="10.625" customWidth="1"/>
    <col min="1286" max="1286" width="4.375" customWidth="1"/>
    <col min="1287" max="1287" width="5.625" customWidth="1"/>
    <col min="1288" max="1288" width="3.75" customWidth="1"/>
    <col min="1289" max="1289" width="18.375" customWidth="1"/>
    <col min="1290" max="1290" width="10.625" customWidth="1"/>
    <col min="1291" max="1291" width="4.375" customWidth="1"/>
    <col min="1292" max="1292" width="5.625" customWidth="1"/>
    <col min="1293" max="1293" width="3.75" customWidth="1"/>
    <col min="1294" max="1294" width="18.375" customWidth="1"/>
    <col min="1295" max="1295" width="10.625" customWidth="1"/>
    <col min="1296" max="1296" width="4.375" customWidth="1"/>
    <col min="1297" max="1297" width="5.625" customWidth="1"/>
    <col min="1298" max="1298" width="3.75" customWidth="1"/>
    <col min="1299" max="1299" width="18.375" customWidth="1"/>
    <col min="1300" max="1300" width="10.625" customWidth="1"/>
    <col min="1301" max="1301" width="6.625" customWidth="1"/>
    <col min="1537" max="1537" width="4.375" customWidth="1"/>
    <col min="1538" max="1538" width="5.625" customWidth="1"/>
    <col min="1539" max="1539" width="3.75" customWidth="1"/>
    <col min="1540" max="1540" width="18.375" customWidth="1"/>
    <col min="1541" max="1541" width="10.625" customWidth="1"/>
    <col min="1542" max="1542" width="4.375" customWidth="1"/>
    <col min="1543" max="1543" width="5.625" customWidth="1"/>
    <col min="1544" max="1544" width="3.75" customWidth="1"/>
    <col min="1545" max="1545" width="18.375" customWidth="1"/>
    <col min="1546" max="1546" width="10.625" customWidth="1"/>
    <col min="1547" max="1547" width="4.375" customWidth="1"/>
    <col min="1548" max="1548" width="5.625" customWidth="1"/>
    <col min="1549" max="1549" width="3.75" customWidth="1"/>
    <col min="1550" max="1550" width="18.375" customWidth="1"/>
    <col min="1551" max="1551" width="10.625" customWidth="1"/>
    <col min="1552" max="1552" width="4.375" customWidth="1"/>
    <col min="1553" max="1553" width="5.625" customWidth="1"/>
    <col min="1554" max="1554" width="3.75" customWidth="1"/>
    <col min="1555" max="1555" width="18.375" customWidth="1"/>
    <col min="1556" max="1556" width="10.625" customWidth="1"/>
    <col min="1557" max="1557" width="6.625" customWidth="1"/>
    <col min="1793" max="1793" width="4.375" customWidth="1"/>
    <col min="1794" max="1794" width="5.625" customWidth="1"/>
    <col min="1795" max="1795" width="3.75" customWidth="1"/>
    <col min="1796" max="1796" width="18.375" customWidth="1"/>
    <col min="1797" max="1797" width="10.625" customWidth="1"/>
    <col min="1798" max="1798" width="4.375" customWidth="1"/>
    <col min="1799" max="1799" width="5.625" customWidth="1"/>
    <col min="1800" max="1800" width="3.75" customWidth="1"/>
    <col min="1801" max="1801" width="18.375" customWidth="1"/>
    <col min="1802" max="1802" width="10.625" customWidth="1"/>
    <col min="1803" max="1803" width="4.375" customWidth="1"/>
    <col min="1804" max="1804" width="5.625" customWidth="1"/>
    <col min="1805" max="1805" width="3.75" customWidth="1"/>
    <col min="1806" max="1806" width="18.375" customWidth="1"/>
    <col min="1807" max="1807" width="10.625" customWidth="1"/>
    <col min="1808" max="1808" width="4.375" customWidth="1"/>
    <col min="1809" max="1809" width="5.625" customWidth="1"/>
    <col min="1810" max="1810" width="3.75" customWidth="1"/>
    <col min="1811" max="1811" width="18.375" customWidth="1"/>
    <col min="1812" max="1812" width="10.625" customWidth="1"/>
    <col min="1813" max="1813" width="6.625" customWidth="1"/>
    <col min="2049" max="2049" width="4.375" customWidth="1"/>
    <col min="2050" max="2050" width="5.625" customWidth="1"/>
    <col min="2051" max="2051" width="3.75" customWidth="1"/>
    <col min="2052" max="2052" width="18.375" customWidth="1"/>
    <col min="2053" max="2053" width="10.625" customWidth="1"/>
    <col min="2054" max="2054" width="4.375" customWidth="1"/>
    <col min="2055" max="2055" width="5.625" customWidth="1"/>
    <col min="2056" max="2056" width="3.75" customWidth="1"/>
    <col min="2057" max="2057" width="18.375" customWidth="1"/>
    <col min="2058" max="2058" width="10.625" customWidth="1"/>
    <col min="2059" max="2059" width="4.375" customWidth="1"/>
    <col min="2060" max="2060" width="5.625" customWidth="1"/>
    <col min="2061" max="2061" width="3.75" customWidth="1"/>
    <col min="2062" max="2062" width="18.375" customWidth="1"/>
    <col min="2063" max="2063" width="10.625" customWidth="1"/>
    <col min="2064" max="2064" width="4.375" customWidth="1"/>
    <col min="2065" max="2065" width="5.625" customWidth="1"/>
    <col min="2066" max="2066" width="3.75" customWidth="1"/>
    <col min="2067" max="2067" width="18.375" customWidth="1"/>
    <col min="2068" max="2068" width="10.625" customWidth="1"/>
    <col min="2069" max="2069" width="6.625" customWidth="1"/>
    <col min="2305" max="2305" width="4.375" customWidth="1"/>
    <col min="2306" max="2306" width="5.625" customWidth="1"/>
    <col min="2307" max="2307" width="3.75" customWidth="1"/>
    <col min="2308" max="2308" width="18.375" customWidth="1"/>
    <col min="2309" max="2309" width="10.625" customWidth="1"/>
    <col min="2310" max="2310" width="4.375" customWidth="1"/>
    <col min="2311" max="2311" width="5.625" customWidth="1"/>
    <col min="2312" max="2312" width="3.75" customWidth="1"/>
    <col min="2313" max="2313" width="18.375" customWidth="1"/>
    <col min="2314" max="2314" width="10.625" customWidth="1"/>
    <col min="2315" max="2315" width="4.375" customWidth="1"/>
    <col min="2316" max="2316" width="5.625" customWidth="1"/>
    <col min="2317" max="2317" width="3.75" customWidth="1"/>
    <col min="2318" max="2318" width="18.375" customWidth="1"/>
    <col min="2319" max="2319" width="10.625" customWidth="1"/>
    <col min="2320" max="2320" width="4.375" customWidth="1"/>
    <col min="2321" max="2321" width="5.625" customWidth="1"/>
    <col min="2322" max="2322" width="3.75" customWidth="1"/>
    <col min="2323" max="2323" width="18.375" customWidth="1"/>
    <col min="2324" max="2324" width="10.625" customWidth="1"/>
    <col min="2325" max="2325" width="6.625" customWidth="1"/>
    <col min="2561" max="2561" width="4.375" customWidth="1"/>
    <col min="2562" max="2562" width="5.625" customWidth="1"/>
    <col min="2563" max="2563" width="3.75" customWidth="1"/>
    <col min="2564" max="2564" width="18.375" customWidth="1"/>
    <col min="2565" max="2565" width="10.625" customWidth="1"/>
    <col min="2566" max="2566" width="4.375" customWidth="1"/>
    <col min="2567" max="2567" width="5.625" customWidth="1"/>
    <col min="2568" max="2568" width="3.75" customWidth="1"/>
    <col min="2569" max="2569" width="18.375" customWidth="1"/>
    <col min="2570" max="2570" width="10.625" customWidth="1"/>
    <col min="2571" max="2571" width="4.375" customWidth="1"/>
    <col min="2572" max="2572" width="5.625" customWidth="1"/>
    <col min="2573" max="2573" width="3.75" customWidth="1"/>
    <col min="2574" max="2574" width="18.375" customWidth="1"/>
    <col min="2575" max="2575" width="10.625" customWidth="1"/>
    <col min="2576" max="2576" width="4.375" customWidth="1"/>
    <col min="2577" max="2577" width="5.625" customWidth="1"/>
    <col min="2578" max="2578" width="3.75" customWidth="1"/>
    <col min="2579" max="2579" width="18.375" customWidth="1"/>
    <col min="2580" max="2580" width="10.625" customWidth="1"/>
    <col min="2581" max="2581" width="6.625" customWidth="1"/>
    <col min="2817" max="2817" width="4.375" customWidth="1"/>
    <col min="2818" max="2818" width="5.625" customWidth="1"/>
    <col min="2819" max="2819" width="3.75" customWidth="1"/>
    <col min="2820" max="2820" width="18.375" customWidth="1"/>
    <col min="2821" max="2821" width="10.625" customWidth="1"/>
    <col min="2822" max="2822" width="4.375" customWidth="1"/>
    <col min="2823" max="2823" width="5.625" customWidth="1"/>
    <col min="2824" max="2824" width="3.75" customWidth="1"/>
    <col min="2825" max="2825" width="18.375" customWidth="1"/>
    <col min="2826" max="2826" width="10.625" customWidth="1"/>
    <col min="2827" max="2827" width="4.375" customWidth="1"/>
    <col min="2828" max="2828" width="5.625" customWidth="1"/>
    <col min="2829" max="2829" width="3.75" customWidth="1"/>
    <col min="2830" max="2830" width="18.375" customWidth="1"/>
    <col min="2831" max="2831" width="10.625" customWidth="1"/>
    <col min="2832" max="2832" width="4.375" customWidth="1"/>
    <col min="2833" max="2833" width="5.625" customWidth="1"/>
    <col min="2834" max="2834" width="3.75" customWidth="1"/>
    <col min="2835" max="2835" width="18.375" customWidth="1"/>
    <col min="2836" max="2836" width="10.625" customWidth="1"/>
    <col min="2837" max="2837" width="6.625" customWidth="1"/>
    <col min="3073" max="3073" width="4.375" customWidth="1"/>
    <col min="3074" max="3074" width="5.625" customWidth="1"/>
    <col min="3075" max="3075" width="3.75" customWidth="1"/>
    <col min="3076" max="3076" width="18.375" customWidth="1"/>
    <col min="3077" max="3077" width="10.625" customWidth="1"/>
    <col min="3078" max="3078" width="4.375" customWidth="1"/>
    <col min="3079" max="3079" width="5.625" customWidth="1"/>
    <col min="3080" max="3080" width="3.75" customWidth="1"/>
    <col min="3081" max="3081" width="18.375" customWidth="1"/>
    <col min="3082" max="3082" width="10.625" customWidth="1"/>
    <col min="3083" max="3083" width="4.375" customWidth="1"/>
    <col min="3084" max="3084" width="5.625" customWidth="1"/>
    <col min="3085" max="3085" width="3.75" customWidth="1"/>
    <col min="3086" max="3086" width="18.375" customWidth="1"/>
    <col min="3087" max="3087" width="10.625" customWidth="1"/>
    <col min="3088" max="3088" width="4.375" customWidth="1"/>
    <col min="3089" max="3089" width="5.625" customWidth="1"/>
    <col min="3090" max="3090" width="3.75" customWidth="1"/>
    <col min="3091" max="3091" width="18.375" customWidth="1"/>
    <col min="3092" max="3092" width="10.625" customWidth="1"/>
    <col min="3093" max="3093" width="6.625" customWidth="1"/>
    <col min="3329" max="3329" width="4.375" customWidth="1"/>
    <col min="3330" max="3330" width="5.625" customWidth="1"/>
    <col min="3331" max="3331" width="3.75" customWidth="1"/>
    <col min="3332" max="3332" width="18.375" customWidth="1"/>
    <col min="3333" max="3333" width="10.625" customWidth="1"/>
    <col min="3334" max="3334" width="4.375" customWidth="1"/>
    <col min="3335" max="3335" width="5.625" customWidth="1"/>
    <col min="3336" max="3336" width="3.75" customWidth="1"/>
    <col min="3337" max="3337" width="18.375" customWidth="1"/>
    <col min="3338" max="3338" width="10.625" customWidth="1"/>
    <col min="3339" max="3339" width="4.375" customWidth="1"/>
    <col min="3340" max="3340" width="5.625" customWidth="1"/>
    <col min="3341" max="3341" width="3.75" customWidth="1"/>
    <col min="3342" max="3342" width="18.375" customWidth="1"/>
    <col min="3343" max="3343" width="10.625" customWidth="1"/>
    <col min="3344" max="3344" width="4.375" customWidth="1"/>
    <col min="3345" max="3345" width="5.625" customWidth="1"/>
    <col min="3346" max="3346" width="3.75" customWidth="1"/>
    <col min="3347" max="3347" width="18.375" customWidth="1"/>
    <col min="3348" max="3348" width="10.625" customWidth="1"/>
    <col min="3349" max="3349" width="6.625" customWidth="1"/>
    <col min="3585" max="3585" width="4.375" customWidth="1"/>
    <col min="3586" max="3586" width="5.625" customWidth="1"/>
    <col min="3587" max="3587" width="3.75" customWidth="1"/>
    <col min="3588" max="3588" width="18.375" customWidth="1"/>
    <col min="3589" max="3589" width="10.625" customWidth="1"/>
    <col min="3590" max="3590" width="4.375" customWidth="1"/>
    <col min="3591" max="3591" width="5.625" customWidth="1"/>
    <col min="3592" max="3592" width="3.75" customWidth="1"/>
    <col min="3593" max="3593" width="18.375" customWidth="1"/>
    <col min="3594" max="3594" width="10.625" customWidth="1"/>
    <col min="3595" max="3595" width="4.375" customWidth="1"/>
    <col min="3596" max="3596" width="5.625" customWidth="1"/>
    <col min="3597" max="3597" width="3.75" customWidth="1"/>
    <col min="3598" max="3598" width="18.375" customWidth="1"/>
    <col min="3599" max="3599" width="10.625" customWidth="1"/>
    <col min="3600" max="3600" width="4.375" customWidth="1"/>
    <col min="3601" max="3601" width="5.625" customWidth="1"/>
    <col min="3602" max="3602" width="3.75" customWidth="1"/>
    <col min="3603" max="3603" width="18.375" customWidth="1"/>
    <col min="3604" max="3604" width="10.625" customWidth="1"/>
    <col min="3605" max="3605" width="6.625" customWidth="1"/>
    <col min="3841" max="3841" width="4.375" customWidth="1"/>
    <col min="3842" max="3842" width="5.625" customWidth="1"/>
    <col min="3843" max="3843" width="3.75" customWidth="1"/>
    <col min="3844" max="3844" width="18.375" customWidth="1"/>
    <col min="3845" max="3845" width="10.625" customWidth="1"/>
    <col min="3846" max="3846" width="4.375" customWidth="1"/>
    <col min="3847" max="3847" width="5.625" customWidth="1"/>
    <col min="3848" max="3848" width="3.75" customWidth="1"/>
    <col min="3849" max="3849" width="18.375" customWidth="1"/>
    <col min="3850" max="3850" width="10.625" customWidth="1"/>
    <col min="3851" max="3851" width="4.375" customWidth="1"/>
    <col min="3852" max="3852" width="5.625" customWidth="1"/>
    <col min="3853" max="3853" width="3.75" customWidth="1"/>
    <col min="3854" max="3854" width="18.375" customWidth="1"/>
    <col min="3855" max="3855" width="10.625" customWidth="1"/>
    <col min="3856" max="3856" width="4.375" customWidth="1"/>
    <col min="3857" max="3857" width="5.625" customWidth="1"/>
    <col min="3858" max="3858" width="3.75" customWidth="1"/>
    <col min="3859" max="3859" width="18.375" customWidth="1"/>
    <col min="3860" max="3860" width="10.625" customWidth="1"/>
    <col min="3861" max="3861" width="6.625" customWidth="1"/>
    <col min="4097" max="4097" width="4.375" customWidth="1"/>
    <col min="4098" max="4098" width="5.625" customWidth="1"/>
    <col min="4099" max="4099" width="3.75" customWidth="1"/>
    <col min="4100" max="4100" width="18.375" customWidth="1"/>
    <col min="4101" max="4101" width="10.625" customWidth="1"/>
    <col min="4102" max="4102" width="4.375" customWidth="1"/>
    <col min="4103" max="4103" width="5.625" customWidth="1"/>
    <col min="4104" max="4104" width="3.75" customWidth="1"/>
    <col min="4105" max="4105" width="18.375" customWidth="1"/>
    <col min="4106" max="4106" width="10.625" customWidth="1"/>
    <col min="4107" max="4107" width="4.375" customWidth="1"/>
    <col min="4108" max="4108" width="5.625" customWidth="1"/>
    <col min="4109" max="4109" width="3.75" customWidth="1"/>
    <col min="4110" max="4110" width="18.375" customWidth="1"/>
    <col min="4111" max="4111" width="10.625" customWidth="1"/>
    <col min="4112" max="4112" width="4.375" customWidth="1"/>
    <col min="4113" max="4113" width="5.625" customWidth="1"/>
    <col min="4114" max="4114" width="3.75" customWidth="1"/>
    <col min="4115" max="4115" width="18.375" customWidth="1"/>
    <col min="4116" max="4116" width="10.625" customWidth="1"/>
    <col min="4117" max="4117" width="6.625" customWidth="1"/>
    <col min="4353" max="4353" width="4.375" customWidth="1"/>
    <col min="4354" max="4354" width="5.625" customWidth="1"/>
    <col min="4355" max="4355" width="3.75" customWidth="1"/>
    <col min="4356" max="4356" width="18.375" customWidth="1"/>
    <col min="4357" max="4357" width="10.625" customWidth="1"/>
    <col min="4358" max="4358" width="4.375" customWidth="1"/>
    <col min="4359" max="4359" width="5.625" customWidth="1"/>
    <col min="4360" max="4360" width="3.75" customWidth="1"/>
    <col min="4361" max="4361" width="18.375" customWidth="1"/>
    <col min="4362" max="4362" width="10.625" customWidth="1"/>
    <col min="4363" max="4363" width="4.375" customWidth="1"/>
    <col min="4364" max="4364" width="5.625" customWidth="1"/>
    <col min="4365" max="4365" width="3.75" customWidth="1"/>
    <col min="4366" max="4366" width="18.375" customWidth="1"/>
    <col min="4367" max="4367" width="10.625" customWidth="1"/>
    <col min="4368" max="4368" width="4.375" customWidth="1"/>
    <col min="4369" max="4369" width="5.625" customWidth="1"/>
    <col min="4370" max="4370" width="3.75" customWidth="1"/>
    <col min="4371" max="4371" width="18.375" customWidth="1"/>
    <col min="4372" max="4372" width="10.625" customWidth="1"/>
    <col min="4373" max="4373" width="6.625" customWidth="1"/>
    <col min="4609" max="4609" width="4.375" customWidth="1"/>
    <col min="4610" max="4610" width="5.625" customWidth="1"/>
    <col min="4611" max="4611" width="3.75" customWidth="1"/>
    <col min="4612" max="4612" width="18.375" customWidth="1"/>
    <col min="4613" max="4613" width="10.625" customWidth="1"/>
    <col min="4614" max="4614" width="4.375" customWidth="1"/>
    <col min="4615" max="4615" width="5.625" customWidth="1"/>
    <col min="4616" max="4616" width="3.75" customWidth="1"/>
    <col min="4617" max="4617" width="18.375" customWidth="1"/>
    <col min="4618" max="4618" width="10.625" customWidth="1"/>
    <col min="4619" max="4619" width="4.375" customWidth="1"/>
    <col min="4620" max="4620" width="5.625" customWidth="1"/>
    <col min="4621" max="4621" width="3.75" customWidth="1"/>
    <col min="4622" max="4622" width="18.375" customWidth="1"/>
    <col min="4623" max="4623" width="10.625" customWidth="1"/>
    <col min="4624" max="4624" width="4.375" customWidth="1"/>
    <col min="4625" max="4625" width="5.625" customWidth="1"/>
    <col min="4626" max="4626" width="3.75" customWidth="1"/>
    <col min="4627" max="4627" width="18.375" customWidth="1"/>
    <col min="4628" max="4628" width="10.625" customWidth="1"/>
    <col min="4629" max="4629" width="6.625" customWidth="1"/>
    <col min="4865" max="4865" width="4.375" customWidth="1"/>
    <col min="4866" max="4866" width="5.625" customWidth="1"/>
    <col min="4867" max="4867" width="3.75" customWidth="1"/>
    <col min="4868" max="4868" width="18.375" customWidth="1"/>
    <col min="4869" max="4869" width="10.625" customWidth="1"/>
    <col min="4870" max="4870" width="4.375" customWidth="1"/>
    <col min="4871" max="4871" width="5.625" customWidth="1"/>
    <col min="4872" max="4872" width="3.75" customWidth="1"/>
    <col min="4873" max="4873" width="18.375" customWidth="1"/>
    <col min="4874" max="4874" width="10.625" customWidth="1"/>
    <col min="4875" max="4875" width="4.375" customWidth="1"/>
    <col min="4876" max="4876" width="5.625" customWidth="1"/>
    <col min="4877" max="4877" width="3.75" customWidth="1"/>
    <col min="4878" max="4878" width="18.375" customWidth="1"/>
    <col min="4879" max="4879" width="10.625" customWidth="1"/>
    <col min="4880" max="4880" width="4.375" customWidth="1"/>
    <col min="4881" max="4881" width="5.625" customWidth="1"/>
    <col min="4882" max="4882" width="3.75" customWidth="1"/>
    <col min="4883" max="4883" width="18.375" customWidth="1"/>
    <col min="4884" max="4884" width="10.625" customWidth="1"/>
    <col min="4885" max="4885" width="6.625" customWidth="1"/>
    <col min="5121" max="5121" width="4.375" customWidth="1"/>
    <col min="5122" max="5122" width="5.625" customWidth="1"/>
    <col min="5123" max="5123" width="3.75" customWidth="1"/>
    <col min="5124" max="5124" width="18.375" customWidth="1"/>
    <col min="5125" max="5125" width="10.625" customWidth="1"/>
    <col min="5126" max="5126" width="4.375" customWidth="1"/>
    <col min="5127" max="5127" width="5.625" customWidth="1"/>
    <col min="5128" max="5128" width="3.75" customWidth="1"/>
    <col min="5129" max="5129" width="18.375" customWidth="1"/>
    <col min="5130" max="5130" width="10.625" customWidth="1"/>
    <col min="5131" max="5131" width="4.375" customWidth="1"/>
    <col min="5132" max="5132" width="5.625" customWidth="1"/>
    <col min="5133" max="5133" width="3.75" customWidth="1"/>
    <col min="5134" max="5134" width="18.375" customWidth="1"/>
    <col min="5135" max="5135" width="10.625" customWidth="1"/>
    <col min="5136" max="5136" width="4.375" customWidth="1"/>
    <col min="5137" max="5137" width="5.625" customWidth="1"/>
    <col min="5138" max="5138" width="3.75" customWidth="1"/>
    <col min="5139" max="5139" width="18.375" customWidth="1"/>
    <col min="5140" max="5140" width="10.625" customWidth="1"/>
    <col min="5141" max="5141" width="6.625" customWidth="1"/>
    <col min="5377" max="5377" width="4.375" customWidth="1"/>
    <col min="5378" max="5378" width="5.625" customWidth="1"/>
    <col min="5379" max="5379" width="3.75" customWidth="1"/>
    <col min="5380" max="5380" width="18.375" customWidth="1"/>
    <col min="5381" max="5381" width="10.625" customWidth="1"/>
    <col min="5382" max="5382" width="4.375" customWidth="1"/>
    <col min="5383" max="5383" width="5.625" customWidth="1"/>
    <col min="5384" max="5384" width="3.75" customWidth="1"/>
    <col min="5385" max="5385" width="18.375" customWidth="1"/>
    <col min="5386" max="5386" width="10.625" customWidth="1"/>
    <col min="5387" max="5387" width="4.375" customWidth="1"/>
    <col min="5388" max="5388" width="5.625" customWidth="1"/>
    <col min="5389" max="5389" width="3.75" customWidth="1"/>
    <col min="5390" max="5390" width="18.375" customWidth="1"/>
    <col min="5391" max="5391" width="10.625" customWidth="1"/>
    <col min="5392" max="5392" width="4.375" customWidth="1"/>
    <col min="5393" max="5393" width="5.625" customWidth="1"/>
    <col min="5394" max="5394" width="3.75" customWidth="1"/>
    <col min="5395" max="5395" width="18.375" customWidth="1"/>
    <col min="5396" max="5396" width="10.625" customWidth="1"/>
    <col min="5397" max="5397" width="6.625" customWidth="1"/>
    <col min="5633" max="5633" width="4.375" customWidth="1"/>
    <col min="5634" max="5634" width="5.625" customWidth="1"/>
    <col min="5635" max="5635" width="3.75" customWidth="1"/>
    <col min="5636" max="5636" width="18.375" customWidth="1"/>
    <col min="5637" max="5637" width="10.625" customWidth="1"/>
    <col min="5638" max="5638" width="4.375" customWidth="1"/>
    <col min="5639" max="5639" width="5.625" customWidth="1"/>
    <col min="5640" max="5640" width="3.75" customWidth="1"/>
    <col min="5641" max="5641" width="18.375" customWidth="1"/>
    <col min="5642" max="5642" width="10.625" customWidth="1"/>
    <col min="5643" max="5643" width="4.375" customWidth="1"/>
    <col min="5644" max="5644" width="5.625" customWidth="1"/>
    <col min="5645" max="5645" width="3.75" customWidth="1"/>
    <col min="5646" max="5646" width="18.375" customWidth="1"/>
    <col min="5647" max="5647" width="10.625" customWidth="1"/>
    <col min="5648" max="5648" width="4.375" customWidth="1"/>
    <col min="5649" max="5649" width="5.625" customWidth="1"/>
    <col min="5650" max="5650" width="3.75" customWidth="1"/>
    <col min="5651" max="5651" width="18.375" customWidth="1"/>
    <col min="5652" max="5652" width="10.625" customWidth="1"/>
    <col min="5653" max="5653" width="6.625" customWidth="1"/>
    <col min="5889" max="5889" width="4.375" customWidth="1"/>
    <col min="5890" max="5890" width="5.625" customWidth="1"/>
    <col min="5891" max="5891" width="3.75" customWidth="1"/>
    <col min="5892" max="5892" width="18.375" customWidth="1"/>
    <col min="5893" max="5893" width="10.625" customWidth="1"/>
    <col min="5894" max="5894" width="4.375" customWidth="1"/>
    <col min="5895" max="5895" width="5.625" customWidth="1"/>
    <col min="5896" max="5896" width="3.75" customWidth="1"/>
    <col min="5897" max="5897" width="18.375" customWidth="1"/>
    <col min="5898" max="5898" width="10.625" customWidth="1"/>
    <col min="5899" max="5899" width="4.375" customWidth="1"/>
    <col min="5900" max="5900" width="5.625" customWidth="1"/>
    <col min="5901" max="5901" width="3.75" customWidth="1"/>
    <col min="5902" max="5902" width="18.375" customWidth="1"/>
    <col min="5903" max="5903" width="10.625" customWidth="1"/>
    <col min="5904" max="5904" width="4.375" customWidth="1"/>
    <col min="5905" max="5905" width="5.625" customWidth="1"/>
    <col min="5906" max="5906" width="3.75" customWidth="1"/>
    <col min="5907" max="5907" width="18.375" customWidth="1"/>
    <col min="5908" max="5908" width="10.625" customWidth="1"/>
    <col min="5909" max="5909" width="6.625" customWidth="1"/>
    <col min="6145" max="6145" width="4.375" customWidth="1"/>
    <col min="6146" max="6146" width="5.625" customWidth="1"/>
    <col min="6147" max="6147" width="3.75" customWidth="1"/>
    <col min="6148" max="6148" width="18.375" customWidth="1"/>
    <col min="6149" max="6149" width="10.625" customWidth="1"/>
    <col min="6150" max="6150" width="4.375" customWidth="1"/>
    <col min="6151" max="6151" width="5.625" customWidth="1"/>
    <col min="6152" max="6152" width="3.75" customWidth="1"/>
    <col min="6153" max="6153" width="18.375" customWidth="1"/>
    <col min="6154" max="6154" width="10.625" customWidth="1"/>
    <col min="6155" max="6155" width="4.375" customWidth="1"/>
    <col min="6156" max="6156" width="5.625" customWidth="1"/>
    <col min="6157" max="6157" width="3.75" customWidth="1"/>
    <col min="6158" max="6158" width="18.375" customWidth="1"/>
    <col min="6159" max="6159" width="10.625" customWidth="1"/>
    <col min="6160" max="6160" width="4.375" customWidth="1"/>
    <col min="6161" max="6161" width="5.625" customWidth="1"/>
    <col min="6162" max="6162" width="3.75" customWidth="1"/>
    <col min="6163" max="6163" width="18.375" customWidth="1"/>
    <col min="6164" max="6164" width="10.625" customWidth="1"/>
    <col min="6165" max="6165" width="6.625" customWidth="1"/>
    <col min="6401" max="6401" width="4.375" customWidth="1"/>
    <col min="6402" max="6402" width="5.625" customWidth="1"/>
    <col min="6403" max="6403" width="3.75" customWidth="1"/>
    <col min="6404" max="6404" width="18.375" customWidth="1"/>
    <col min="6405" max="6405" width="10.625" customWidth="1"/>
    <col min="6406" max="6406" width="4.375" customWidth="1"/>
    <col min="6407" max="6407" width="5.625" customWidth="1"/>
    <col min="6408" max="6408" width="3.75" customWidth="1"/>
    <col min="6409" max="6409" width="18.375" customWidth="1"/>
    <col min="6410" max="6410" width="10.625" customWidth="1"/>
    <col min="6411" max="6411" width="4.375" customWidth="1"/>
    <col min="6412" max="6412" width="5.625" customWidth="1"/>
    <col min="6413" max="6413" width="3.75" customWidth="1"/>
    <col min="6414" max="6414" width="18.375" customWidth="1"/>
    <col min="6415" max="6415" width="10.625" customWidth="1"/>
    <col min="6416" max="6416" width="4.375" customWidth="1"/>
    <col min="6417" max="6417" width="5.625" customWidth="1"/>
    <col min="6418" max="6418" width="3.75" customWidth="1"/>
    <col min="6419" max="6419" width="18.375" customWidth="1"/>
    <col min="6420" max="6420" width="10.625" customWidth="1"/>
    <col min="6421" max="6421" width="6.625" customWidth="1"/>
    <col min="6657" max="6657" width="4.375" customWidth="1"/>
    <col min="6658" max="6658" width="5.625" customWidth="1"/>
    <col min="6659" max="6659" width="3.75" customWidth="1"/>
    <col min="6660" max="6660" width="18.375" customWidth="1"/>
    <col min="6661" max="6661" width="10.625" customWidth="1"/>
    <col min="6662" max="6662" width="4.375" customWidth="1"/>
    <col min="6663" max="6663" width="5.625" customWidth="1"/>
    <col min="6664" max="6664" width="3.75" customWidth="1"/>
    <col min="6665" max="6665" width="18.375" customWidth="1"/>
    <col min="6666" max="6666" width="10.625" customWidth="1"/>
    <col min="6667" max="6667" width="4.375" customWidth="1"/>
    <col min="6668" max="6668" width="5.625" customWidth="1"/>
    <col min="6669" max="6669" width="3.75" customWidth="1"/>
    <col min="6670" max="6670" width="18.375" customWidth="1"/>
    <col min="6671" max="6671" width="10.625" customWidth="1"/>
    <col min="6672" max="6672" width="4.375" customWidth="1"/>
    <col min="6673" max="6673" width="5.625" customWidth="1"/>
    <col min="6674" max="6674" width="3.75" customWidth="1"/>
    <col min="6675" max="6675" width="18.375" customWidth="1"/>
    <col min="6676" max="6676" width="10.625" customWidth="1"/>
    <col min="6677" max="6677" width="6.625" customWidth="1"/>
    <col min="6913" max="6913" width="4.375" customWidth="1"/>
    <col min="6914" max="6914" width="5.625" customWidth="1"/>
    <col min="6915" max="6915" width="3.75" customWidth="1"/>
    <col min="6916" max="6916" width="18.375" customWidth="1"/>
    <col min="6917" max="6917" width="10.625" customWidth="1"/>
    <col min="6918" max="6918" width="4.375" customWidth="1"/>
    <col min="6919" max="6919" width="5.625" customWidth="1"/>
    <col min="6920" max="6920" width="3.75" customWidth="1"/>
    <col min="6921" max="6921" width="18.375" customWidth="1"/>
    <col min="6922" max="6922" width="10.625" customWidth="1"/>
    <col min="6923" max="6923" width="4.375" customWidth="1"/>
    <col min="6924" max="6924" width="5.625" customWidth="1"/>
    <col min="6925" max="6925" width="3.75" customWidth="1"/>
    <col min="6926" max="6926" width="18.375" customWidth="1"/>
    <col min="6927" max="6927" width="10.625" customWidth="1"/>
    <col min="6928" max="6928" width="4.375" customWidth="1"/>
    <col min="6929" max="6929" width="5.625" customWidth="1"/>
    <col min="6930" max="6930" width="3.75" customWidth="1"/>
    <col min="6931" max="6931" width="18.375" customWidth="1"/>
    <col min="6932" max="6932" width="10.625" customWidth="1"/>
    <col min="6933" max="6933" width="6.625" customWidth="1"/>
    <col min="7169" max="7169" width="4.375" customWidth="1"/>
    <col min="7170" max="7170" width="5.625" customWidth="1"/>
    <col min="7171" max="7171" width="3.75" customWidth="1"/>
    <col min="7172" max="7172" width="18.375" customWidth="1"/>
    <col min="7173" max="7173" width="10.625" customWidth="1"/>
    <col min="7174" max="7174" width="4.375" customWidth="1"/>
    <col min="7175" max="7175" width="5.625" customWidth="1"/>
    <col min="7176" max="7176" width="3.75" customWidth="1"/>
    <col min="7177" max="7177" width="18.375" customWidth="1"/>
    <col min="7178" max="7178" width="10.625" customWidth="1"/>
    <col min="7179" max="7179" width="4.375" customWidth="1"/>
    <col min="7180" max="7180" width="5.625" customWidth="1"/>
    <col min="7181" max="7181" width="3.75" customWidth="1"/>
    <col min="7182" max="7182" width="18.375" customWidth="1"/>
    <col min="7183" max="7183" width="10.625" customWidth="1"/>
    <col min="7184" max="7184" width="4.375" customWidth="1"/>
    <col min="7185" max="7185" width="5.625" customWidth="1"/>
    <col min="7186" max="7186" width="3.75" customWidth="1"/>
    <col min="7187" max="7187" width="18.375" customWidth="1"/>
    <col min="7188" max="7188" width="10.625" customWidth="1"/>
    <col min="7189" max="7189" width="6.625" customWidth="1"/>
    <col min="7425" max="7425" width="4.375" customWidth="1"/>
    <col min="7426" max="7426" width="5.625" customWidth="1"/>
    <col min="7427" max="7427" width="3.75" customWidth="1"/>
    <col min="7428" max="7428" width="18.375" customWidth="1"/>
    <col min="7429" max="7429" width="10.625" customWidth="1"/>
    <col min="7430" max="7430" width="4.375" customWidth="1"/>
    <col min="7431" max="7431" width="5.625" customWidth="1"/>
    <col min="7432" max="7432" width="3.75" customWidth="1"/>
    <col min="7433" max="7433" width="18.375" customWidth="1"/>
    <col min="7434" max="7434" width="10.625" customWidth="1"/>
    <col min="7435" max="7435" width="4.375" customWidth="1"/>
    <col min="7436" max="7436" width="5.625" customWidth="1"/>
    <col min="7437" max="7437" width="3.75" customWidth="1"/>
    <col min="7438" max="7438" width="18.375" customWidth="1"/>
    <col min="7439" max="7439" width="10.625" customWidth="1"/>
    <col min="7440" max="7440" width="4.375" customWidth="1"/>
    <col min="7441" max="7441" width="5.625" customWidth="1"/>
    <col min="7442" max="7442" width="3.75" customWidth="1"/>
    <col min="7443" max="7443" width="18.375" customWidth="1"/>
    <col min="7444" max="7444" width="10.625" customWidth="1"/>
    <col min="7445" max="7445" width="6.625" customWidth="1"/>
    <col min="7681" max="7681" width="4.375" customWidth="1"/>
    <col min="7682" max="7682" width="5.625" customWidth="1"/>
    <col min="7683" max="7683" width="3.75" customWidth="1"/>
    <col min="7684" max="7684" width="18.375" customWidth="1"/>
    <col min="7685" max="7685" width="10.625" customWidth="1"/>
    <col min="7686" max="7686" width="4.375" customWidth="1"/>
    <col min="7687" max="7687" width="5.625" customWidth="1"/>
    <col min="7688" max="7688" width="3.75" customWidth="1"/>
    <col min="7689" max="7689" width="18.375" customWidth="1"/>
    <col min="7690" max="7690" width="10.625" customWidth="1"/>
    <col min="7691" max="7691" width="4.375" customWidth="1"/>
    <col min="7692" max="7692" width="5.625" customWidth="1"/>
    <col min="7693" max="7693" width="3.75" customWidth="1"/>
    <col min="7694" max="7694" width="18.375" customWidth="1"/>
    <col min="7695" max="7695" width="10.625" customWidth="1"/>
    <col min="7696" max="7696" width="4.375" customWidth="1"/>
    <col min="7697" max="7697" width="5.625" customWidth="1"/>
    <col min="7698" max="7698" width="3.75" customWidth="1"/>
    <col min="7699" max="7699" width="18.375" customWidth="1"/>
    <col min="7700" max="7700" width="10.625" customWidth="1"/>
    <col min="7701" max="7701" width="6.625" customWidth="1"/>
    <col min="7937" max="7937" width="4.375" customWidth="1"/>
    <col min="7938" max="7938" width="5.625" customWidth="1"/>
    <col min="7939" max="7939" width="3.75" customWidth="1"/>
    <col min="7940" max="7940" width="18.375" customWidth="1"/>
    <col min="7941" max="7941" width="10.625" customWidth="1"/>
    <col min="7942" max="7942" width="4.375" customWidth="1"/>
    <col min="7943" max="7943" width="5.625" customWidth="1"/>
    <col min="7944" max="7944" width="3.75" customWidth="1"/>
    <col min="7945" max="7945" width="18.375" customWidth="1"/>
    <col min="7946" max="7946" width="10.625" customWidth="1"/>
    <col min="7947" max="7947" width="4.375" customWidth="1"/>
    <col min="7948" max="7948" width="5.625" customWidth="1"/>
    <col min="7949" max="7949" width="3.75" customWidth="1"/>
    <col min="7950" max="7950" width="18.375" customWidth="1"/>
    <col min="7951" max="7951" width="10.625" customWidth="1"/>
    <col min="7952" max="7952" width="4.375" customWidth="1"/>
    <col min="7953" max="7953" width="5.625" customWidth="1"/>
    <col min="7954" max="7954" width="3.75" customWidth="1"/>
    <col min="7955" max="7955" width="18.375" customWidth="1"/>
    <col min="7956" max="7956" width="10.625" customWidth="1"/>
    <col min="7957" max="7957" width="6.625" customWidth="1"/>
    <col min="8193" max="8193" width="4.375" customWidth="1"/>
    <col min="8194" max="8194" width="5.625" customWidth="1"/>
    <col min="8195" max="8195" width="3.75" customWidth="1"/>
    <col min="8196" max="8196" width="18.375" customWidth="1"/>
    <col min="8197" max="8197" width="10.625" customWidth="1"/>
    <col min="8198" max="8198" width="4.375" customWidth="1"/>
    <col min="8199" max="8199" width="5.625" customWidth="1"/>
    <col min="8200" max="8200" width="3.75" customWidth="1"/>
    <col min="8201" max="8201" width="18.375" customWidth="1"/>
    <col min="8202" max="8202" width="10.625" customWidth="1"/>
    <col min="8203" max="8203" width="4.375" customWidth="1"/>
    <col min="8204" max="8204" width="5.625" customWidth="1"/>
    <col min="8205" max="8205" width="3.75" customWidth="1"/>
    <col min="8206" max="8206" width="18.375" customWidth="1"/>
    <col min="8207" max="8207" width="10.625" customWidth="1"/>
    <col min="8208" max="8208" width="4.375" customWidth="1"/>
    <col min="8209" max="8209" width="5.625" customWidth="1"/>
    <col min="8210" max="8210" width="3.75" customWidth="1"/>
    <col min="8211" max="8211" width="18.375" customWidth="1"/>
    <col min="8212" max="8212" width="10.625" customWidth="1"/>
    <col min="8213" max="8213" width="6.625" customWidth="1"/>
    <col min="8449" max="8449" width="4.375" customWidth="1"/>
    <col min="8450" max="8450" width="5.625" customWidth="1"/>
    <col min="8451" max="8451" width="3.75" customWidth="1"/>
    <col min="8452" max="8452" width="18.375" customWidth="1"/>
    <col min="8453" max="8453" width="10.625" customWidth="1"/>
    <col min="8454" max="8454" width="4.375" customWidth="1"/>
    <col min="8455" max="8455" width="5.625" customWidth="1"/>
    <col min="8456" max="8456" width="3.75" customWidth="1"/>
    <col min="8457" max="8457" width="18.375" customWidth="1"/>
    <col min="8458" max="8458" width="10.625" customWidth="1"/>
    <col min="8459" max="8459" width="4.375" customWidth="1"/>
    <col min="8460" max="8460" width="5.625" customWidth="1"/>
    <col min="8461" max="8461" width="3.75" customWidth="1"/>
    <col min="8462" max="8462" width="18.375" customWidth="1"/>
    <col min="8463" max="8463" width="10.625" customWidth="1"/>
    <col min="8464" max="8464" width="4.375" customWidth="1"/>
    <col min="8465" max="8465" width="5.625" customWidth="1"/>
    <col min="8466" max="8466" width="3.75" customWidth="1"/>
    <col min="8467" max="8467" width="18.375" customWidth="1"/>
    <col min="8468" max="8468" width="10.625" customWidth="1"/>
    <col min="8469" max="8469" width="6.625" customWidth="1"/>
    <col min="8705" max="8705" width="4.375" customWidth="1"/>
    <col min="8706" max="8706" width="5.625" customWidth="1"/>
    <col min="8707" max="8707" width="3.75" customWidth="1"/>
    <col min="8708" max="8708" width="18.375" customWidth="1"/>
    <col min="8709" max="8709" width="10.625" customWidth="1"/>
    <col min="8710" max="8710" width="4.375" customWidth="1"/>
    <col min="8711" max="8711" width="5.625" customWidth="1"/>
    <col min="8712" max="8712" width="3.75" customWidth="1"/>
    <col min="8713" max="8713" width="18.375" customWidth="1"/>
    <col min="8714" max="8714" width="10.625" customWidth="1"/>
    <col min="8715" max="8715" width="4.375" customWidth="1"/>
    <col min="8716" max="8716" width="5.625" customWidth="1"/>
    <col min="8717" max="8717" width="3.75" customWidth="1"/>
    <col min="8718" max="8718" width="18.375" customWidth="1"/>
    <col min="8719" max="8719" width="10.625" customWidth="1"/>
    <col min="8720" max="8720" width="4.375" customWidth="1"/>
    <col min="8721" max="8721" width="5.625" customWidth="1"/>
    <col min="8722" max="8722" width="3.75" customWidth="1"/>
    <col min="8723" max="8723" width="18.375" customWidth="1"/>
    <col min="8724" max="8724" width="10.625" customWidth="1"/>
    <col min="8725" max="8725" width="6.625" customWidth="1"/>
    <col min="8961" max="8961" width="4.375" customWidth="1"/>
    <col min="8962" max="8962" width="5.625" customWidth="1"/>
    <col min="8963" max="8963" width="3.75" customWidth="1"/>
    <col min="8964" max="8964" width="18.375" customWidth="1"/>
    <col min="8965" max="8965" width="10.625" customWidth="1"/>
    <col min="8966" max="8966" width="4.375" customWidth="1"/>
    <col min="8967" max="8967" width="5.625" customWidth="1"/>
    <col min="8968" max="8968" width="3.75" customWidth="1"/>
    <col min="8969" max="8969" width="18.375" customWidth="1"/>
    <col min="8970" max="8970" width="10.625" customWidth="1"/>
    <col min="8971" max="8971" width="4.375" customWidth="1"/>
    <col min="8972" max="8972" width="5.625" customWidth="1"/>
    <col min="8973" max="8973" width="3.75" customWidth="1"/>
    <col min="8974" max="8974" width="18.375" customWidth="1"/>
    <col min="8975" max="8975" width="10.625" customWidth="1"/>
    <col min="8976" max="8976" width="4.375" customWidth="1"/>
    <col min="8977" max="8977" width="5.625" customWidth="1"/>
    <col min="8978" max="8978" width="3.75" customWidth="1"/>
    <col min="8979" max="8979" width="18.375" customWidth="1"/>
    <col min="8980" max="8980" width="10.625" customWidth="1"/>
    <col min="8981" max="8981" width="6.625" customWidth="1"/>
    <col min="9217" max="9217" width="4.375" customWidth="1"/>
    <col min="9218" max="9218" width="5.625" customWidth="1"/>
    <col min="9219" max="9219" width="3.75" customWidth="1"/>
    <col min="9220" max="9220" width="18.375" customWidth="1"/>
    <col min="9221" max="9221" width="10.625" customWidth="1"/>
    <col min="9222" max="9222" width="4.375" customWidth="1"/>
    <col min="9223" max="9223" width="5.625" customWidth="1"/>
    <col min="9224" max="9224" width="3.75" customWidth="1"/>
    <col min="9225" max="9225" width="18.375" customWidth="1"/>
    <col min="9226" max="9226" width="10.625" customWidth="1"/>
    <col min="9227" max="9227" width="4.375" customWidth="1"/>
    <col min="9228" max="9228" width="5.625" customWidth="1"/>
    <col min="9229" max="9229" width="3.75" customWidth="1"/>
    <col min="9230" max="9230" width="18.375" customWidth="1"/>
    <col min="9231" max="9231" width="10.625" customWidth="1"/>
    <col min="9232" max="9232" width="4.375" customWidth="1"/>
    <col min="9233" max="9233" width="5.625" customWidth="1"/>
    <col min="9234" max="9234" width="3.75" customWidth="1"/>
    <col min="9235" max="9235" width="18.375" customWidth="1"/>
    <col min="9236" max="9236" width="10.625" customWidth="1"/>
    <col min="9237" max="9237" width="6.625" customWidth="1"/>
    <col min="9473" max="9473" width="4.375" customWidth="1"/>
    <col min="9474" max="9474" width="5.625" customWidth="1"/>
    <col min="9475" max="9475" width="3.75" customWidth="1"/>
    <col min="9476" max="9476" width="18.375" customWidth="1"/>
    <col min="9477" max="9477" width="10.625" customWidth="1"/>
    <col min="9478" max="9478" width="4.375" customWidth="1"/>
    <col min="9479" max="9479" width="5.625" customWidth="1"/>
    <col min="9480" max="9480" width="3.75" customWidth="1"/>
    <col min="9481" max="9481" width="18.375" customWidth="1"/>
    <col min="9482" max="9482" width="10.625" customWidth="1"/>
    <col min="9483" max="9483" width="4.375" customWidth="1"/>
    <col min="9484" max="9484" width="5.625" customWidth="1"/>
    <col min="9485" max="9485" width="3.75" customWidth="1"/>
    <col min="9486" max="9486" width="18.375" customWidth="1"/>
    <col min="9487" max="9487" width="10.625" customWidth="1"/>
    <col min="9488" max="9488" width="4.375" customWidth="1"/>
    <col min="9489" max="9489" width="5.625" customWidth="1"/>
    <col min="9490" max="9490" width="3.75" customWidth="1"/>
    <col min="9491" max="9491" width="18.375" customWidth="1"/>
    <col min="9492" max="9492" width="10.625" customWidth="1"/>
    <col min="9493" max="9493" width="6.625" customWidth="1"/>
    <col min="9729" max="9729" width="4.375" customWidth="1"/>
    <col min="9730" max="9730" width="5.625" customWidth="1"/>
    <col min="9731" max="9731" width="3.75" customWidth="1"/>
    <col min="9732" max="9732" width="18.375" customWidth="1"/>
    <col min="9733" max="9733" width="10.625" customWidth="1"/>
    <col min="9734" max="9734" width="4.375" customWidth="1"/>
    <col min="9735" max="9735" width="5.625" customWidth="1"/>
    <col min="9736" max="9736" width="3.75" customWidth="1"/>
    <col min="9737" max="9737" width="18.375" customWidth="1"/>
    <col min="9738" max="9738" width="10.625" customWidth="1"/>
    <col min="9739" max="9739" width="4.375" customWidth="1"/>
    <col min="9740" max="9740" width="5.625" customWidth="1"/>
    <col min="9741" max="9741" width="3.75" customWidth="1"/>
    <col min="9742" max="9742" width="18.375" customWidth="1"/>
    <col min="9743" max="9743" width="10.625" customWidth="1"/>
    <col min="9744" max="9744" width="4.375" customWidth="1"/>
    <col min="9745" max="9745" width="5.625" customWidth="1"/>
    <col min="9746" max="9746" width="3.75" customWidth="1"/>
    <col min="9747" max="9747" width="18.375" customWidth="1"/>
    <col min="9748" max="9748" width="10.625" customWidth="1"/>
    <col min="9749" max="9749" width="6.625" customWidth="1"/>
    <col min="9985" max="9985" width="4.375" customWidth="1"/>
    <col min="9986" max="9986" width="5.625" customWidth="1"/>
    <col min="9987" max="9987" width="3.75" customWidth="1"/>
    <col min="9988" max="9988" width="18.375" customWidth="1"/>
    <col min="9989" max="9989" width="10.625" customWidth="1"/>
    <col min="9990" max="9990" width="4.375" customWidth="1"/>
    <col min="9991" max="9991" width="5.625" customWidth="1"/>
    <col min="9992" max="9992" width="3.75" customWidth="1"/>
    <col min="9993" max="9993" width="18.375" customWidth="1"/>
    <col min="9994" max="9994" width="10.625" customWidth="1"/>
    <col min="9995" max="9995" width="4.375" customWidth="1"/>
    <col min="9996" max="9996" width="5.625" customWidth="1"/>
    <col min="9997" max="9997" width="3.75" customWidth="1"/>
    <col min="9998" max="9998" width="18.375" customWidth="1"/>
    <col min="9999" max="9999" width="10.625" customWidth="1"/>
    <col min="10000" max="10000" width="4.375" customWidth="1"/>
    <col min="10001" max="10001" width="5.625" customWidth="1"/>
    <col min="10002" max="10002" width="3.75" customWidth="1"/>
    <col min="10003" max="10003" width="18.375" customWidth="1"/>
    <col min="10004" max="10004" width="10.625" customWidth="1"/>
    <col min="10005" max="10005" width="6.625" customWidth="1"/>
    <col min="10241" max="10241" width="4.375" customWidth="1"/>
    <col min="10242" max="10242" width="5.625" customWidth="1"/>
    <col min="10243" max="10243" width="3.75" customWidth="1"/>
    <col min="10244" max="10244" width="18.375" customWidth="1"/>
    <col min="10245" max="10245" width="10.625" customWidth="1"/>
    <col min="10246" max="10246" width="4.375" customWidth="1"/>
    <col min="10247" max="10247" width="5.625" customWidth="1"/>
    <col min="10248" max="10248" width="3.75" customWidth="1"/>
    <col min="10249" max="10249" width="18.375" customWidth="1"/>
    <col min="10250" max="10250" width="10.625" customWidth="1"/>
    <col min="10251" max="10251" width="4.375" customWidth="1"/>
    <col min="10252" max="10252" width="5.625" customWidth="1"/>
    <col min="10253" max="10253" width="3.75" customWidth="1"/>
    <col min="10254" max="10254" width="18.375" customWidth="1"/>
    <col min="10255" max="10255" width="10.625" customWidth="1"/>
    <col min="10256" max="10256" width="4.375" customWidth="1"/>
    <col min="10257" max="10257" width="5.625" customWidth="1"/>
    <col min="10258" max="10258" width="3.75" customWidth="1"/>
    <col min="10259" max="10259" width="18.375" customWidth="1"/>
    <col min="10260" max="10260" width="10.625" customWidth="1"/>
    <col min="10261" max="10261" width="6.625" customWidth="1"/>
    <col min="10497" max="10497" width="4.375" customWidth="1"/>
    <col min="10498" max="10498" width="5.625" customWidth="1"/>
    <col min="10499" max="10499" width="3.75" customWidth="1"/>
    <col min="10500" max="10500" width="18.375" customWidth="1"/>
    <col min="10501" max="10501" width="10.625" customWidth="1"/>
    <col min="10502" max="10502" width="4.375" customWidth="1"/>
    <col min="10503" max="10503" width="5.625" customWidth="1"/>
    <col min="10504" max="10504" width="3.75" customWidth="1"/>
    <col min="10505" max="10505" width="18.375" customWidth="1"/>
    <col min="10506" max="10506" width="10.625" customWidth="1"/>
    <col min="10507" max="10507" width="4.375" customWidth="1"/>
    <col min="10508" max="10508" width="5.625" customWidth="1"/>
    <col min="10509" max="10509" width="3.75" customWidth="1"/>
    <col min="10510" max="10510" width="18.375" customWidth="1"/>
    <col min="10511" max="10511" width="10.625" customWidth="1"/>
    <col min="10512" max="10512" width="4.375" customWidth="1"/>
    <col min="10513" max="10513" width="5.625" customWidth="1"/>
    <col min="10514" max="10514" width="3.75" customWidth="1"/>
    <col min="10515" max="10515" width="18.375" customWidth="1"/>
    <col min="10516" max="10516" width="10.625" customWidth="1"/>
    <col min="10517" max="10517" width="6.625" customWidth="1"/>
    <col min="10753" max="10753" width="4.375" customWidth="1"/>
    <col min="10754" max="10754" width="5.625" customWidth="1"/>
    <col min="10755" max="10755" width="3.75" customWidth="1"/>
    <col min="10756" max="10756" width="18.375" customWidth="1"/>
    <col min="10757" max="10757" width="10.625" customWidth="1"/>
    <col min="10758" max="10758" width="4.375" customWidth="1"/>
    <col min="10759" max="10759" width="5.625" customWidth="1"/>
    <col min="10760" max="10760" width="3.75" customWidth="1"/>
    <col min="10761" max="10761" width="18.375" customWidth="1"/>
    <col min="10762" max="10762" width="10.625" customWidth="1"/>
    <col min="10763" max="10763" width="4.375" customWidth="1"/>
    <col min="10764" max="10764" width="5.625" customWidth="1"/>
    <col min="10765" max="10765" width="3.75" customWidth="1"/>
    <col min="10766" max="10766" width="18.375" customWidth="1"/>
    <col min="10767" max="10767" width="10.625" customWidth="1"/>
    <col min="10768" max="10768" width="4.375" customWidth="1"/>
    <col min="10769" max="10769" width="5.625" customWidth="1"/>
    <col min="10770" max="10770" width="3.75" customWidth="1"/>
    <col min="10771" max="10771" width="18.375" customWidth="1"/>
    <col min="10772" max="10772" width="10.625" customWidth="1"/>
    <col min="10773" max="10773" width="6.625" customWidth="1"/>
    <col min="11009" max="11009" width="4.375" customWidth="1"/>
    <col min="11010" max="11010" width="5.625" customWidth="1"/>
    <col min="11011" max="11011" width="3.75" customWidth="1"/>
    <col min="11012" max="11012" width="18.375" customWidth="1"/>
    <col min="11013" max="11013" width="10.625" customWidth="1"/>
    <col min="11014" max="11014" width="4.375" customWidth="1"/>
    <col min="11015" max="11015" width="5.625" customWidth="1"/>
    <col min="11016" max="11016" width="3.75" customWidth="1"/>
    <col min="11017" max="11017" width="18.375" customWidth="1"/>
    <col min="11018" max="11018" width="10.625" customWidth="1"/>
    <col min="11019" max="11019" width="4.375" customWidth="1"/>
    <col min="11020" max="11020" width="5.625" customWidth="1"/>
    <col min="11021" max="11021" width="3.75" customWidth="1"/>
    <col min="11022" max="11022" width="18.375" customWidth="1"/>
    <col min="11023" max="11023" width="10.625" customWidth="1"/>
    <col min="11024" max="11024" width="4.375" customWidth="1"/>
    <col min="11025" max="11025" width="5.625" customWidth="1"/>
    <col min="11026" max="11026" width="3.75" customWidth="1"/>
    <col min="11027" max="11027" width="18.375" customWidth="1"/>
    <col min="11028" max="11028" width="10.625" customWidth="1"/>
    <col min="11029" max="11029" width="6.625" customWidth="1"/>
    <col min="11265" max="11265" width="4.375" customWidth="1"/>
    <col min="11266" max="11266" width="5.625" customWidth="1"/>
    <col min="11267" max="11267" width="3.75" customWidth="1"/>
    <col min="11268" max="11268" width="18.375" customWidth="1"/>
    <col min="11269" max="11269" width="10.625" customWidth="1"/>
    <col min="11270" max="11270" width="4.375" customWidth="1"/>
    <col min="11271" max="11271" width="5.625" customWidth="1"/>
    <col min="11272" max="11272" width="3.75" customWidth="1"/>
    <col min="11273" max="11273" width="18.375" customWidth="1"/>
    <col min="11274" max="11274" width="10.625" customWidth="1"/>
    <col min="11275" max="11275" width="4.375" customWidth="1"/>
    <col min="11276" max="11276" width="5.625" customWidth="1"/>
    <col min="11277" max="11277" width="3.75" customWidth="1"/>
    <col min="11278" max="11278" width="18.375" customWidth="1"/>
    <col min="11279" max="11279" width="10.625" customWidth="1"/>
    <col min="11280" max="11280" width="4.375" customWidth="1"/>
    <col min="11281" max="11281" width="5.625" customWidth="1"/>
    <col min="11282" max="11282" width="3.75" customWidth="1"/>
    <col min="11283" max="11283" width="18.375" customWidth="1"/>
    <col min="11284" max="11284" width="10.625" customWidth="1"/>
    <col min="11285" max="11285" width="6.625" customWidth="1"/>
    <col min="11521" max="11521" width="4.375" customWidth="1"/>
    <col min="11522" max="11522" width="5.625" customWidth="1"/>
    <col min="11523" max="11523" width="3.75" customWidth="1"/>
    <col min="11524" max="11524" width="18.375" customWidth="1"/>
    <col min="11525" max="11525" width="10.625" customWidth="1"/>
    <col min="11526" max="11526" width="4.375" customWidth="1"/>
    <col min="11527" max="11527" width="5.625" customWidth="1"/>
    <col min="11528" max="11528" width="3.75" customWidth="1"/>
    <col min="11529" max="11529" width="18.375" customWidth="1"/>
    <col min="11530" max="11530" width="10.625" customWidth="1"/>
    <col min="11531" max="11531" width="4.375" customWidth="1"/>
    <col min="11532" max="11532" width="5.625" customWidth="1"/>
    <col min="11533" max="11533" width="3.75" customWidth="1"/>
    <col min="11534" max="11534" width="18.375" customWidth="1"/>
    <col min="11535" max="11535" width="10.625" customWidth="1"/>
    <col min="11536" max="11536" width="4.375" customWidth="1"/>
    <col min="11537" max="11537" width="5.625" customWidth="1"/>
    <col min="11538" max="11538" width="3.75" customWidth="1"/>
    <col min="11539" max="11539" width="18.375" customWidth="1"/>
    <col min="11540" max="11540" width="10.625" customWidth="1"/>
    <col min="11541" max="11541" width="6.625" customWidth="1"/>
    <col min="11777" max="11777" width="4.375" customWidth="1"/>
    <col min="11778" max="11778" width="5.625" customWidth="1"/>
    <col min="11779" max="11779" width="3.75" customWidth="1"/>
    <col min="11780" max="11780" width="18.375" customWidth="1"/>
    <col min="11781" max="11781" width="10.625" customWidth="1"/>
    <col min="11782" max="11782" width="4.375" customWidth="1"/>
    <col min="11783" max="11783" width="5.625" customWidth="1"/>
    <col min="11784" max="11784" width="3.75" customWidth="1"/>
    <col min="11785" max="11785" width="18.375" customWidth="1"/>
    <col min="11786" max="11786" width="10.625" customWidth="1"/>
    <col min="11787" max="11787" width="4.375" customWidth="1"/>
    <col min="11788" max="11788" width="5.625" customWidth="1"/>
    <col min="11789" max="11789" width="3.75" customWidth="1"/>
    <col min="11790" max="11790" width="18.375" customWidth="1"/>
    <col min="11791" max="11791" width="10.625" customWidth="1"/>
    <col min="11792" max="11792" width="4.375" customWidth="1"/>
    <col min="11793" max="11793" width="5.625" customWidth="1"/>
    <col min="11794" max="11794" width="3.75" customWidth="1"/>
    <col min="11795" max="11795" width="18.375" customWidth="1"/>
    <col min="11796" max="11796" width="10.625" customWidth="1"/>
    <col min="11797" max="11797" width="6.625" customWidth="1"/>
    <col min="12033" max="12033" width="4.375" customWidth="1"/>
    <col min="12034" max="12034" width="5.625" customWidth="1"/>
    <col min="12035" max="12035" width="3.75" customWidth="1"/>
    <col min="12036" max="12036" width="18.375" customWidth="1"/>
    <col min="12037" max="12037" width="10.625" customWidth="1"/>
    <col min="12038" max="12038" width="4.375" customWidth="1"/>
    <col min="12039" max="12039" width="5.625" customWidth="1"/>
    <col min="12040" max="12040" width="3.75" customWidth="1"/>
    <col min="12041" max="12041" width="18.375" customWidth="1"/>
    <col min="12042" max="12042" width="10.625" customWidth="1"/>
    <col min="12043" max="12043" width="4.375" customWidth="1"/>
    <col min="12044" max="12044" width="5.625" customWidth="1"/>
    <col min="12045" max="12045" width="3.75" customWidth="1"/>
    <col min="12046" max="12046" width="18.375" customWidth="1"/>
    <col min="12047" max="12047" width="10.625" customWidth="1"/>
    <col min="12048" max="12048" width="4.375" customWidth="1"/>
    <col min="12049" max="12049" width="5.625" customWidth="1"/>
    <col min="12050" max="12050" width="3.75" customWidth="1"/>
    <col min="12051" max="12051" width="18.375" customWidth="1"/>
    <col min="12052" max="12052" width="10.625" customWidth="1"/>
    <col min="12053" max="12053" width="6.625" customWidth="1"/>
    <col min="12289" max="12289" width="4.375" customWidth="1"/>
    <col min="12290" max="12290" width="5.625" customWidth="1"/>
    <col min="12291" max="12291" width="3.75" customWidth="1"/>
    <col min="12292" max="12292" width="18.375" customWidth="1"/>
    <col min="12293" max="12293" width="10.625" customWidth="1"/>
    <col min="12294" max="12294" width="4.375" customWidth="1"/>
    <col min="12295" max="12295" width="5.625" customWidth="1"/>
    <col min="12296" max="12296" width="3.75" customWidth="1"/>
    <col min="12297" max="12297" width="18.375" customWidth="1"/>
    <col min="12298" max="12298" width="10.625" customWidth="1"/>
    <col min="12299" max="12299" width="4.375" customWidth="1"/>
    <col min="12300" max="12300" width="5.625" customWidth="1"/>
    <col min="12301" max="12301" width="3.75" customWidth="1"/>
    <col min="12302" max="12302" width="18.375" customWidth="1"/>
    <col min="12303" max="12303" width="10.625" customWidth="1"/>
    <col min="12304" max="12304" width="4.375" customWidth="1"/>
    <col min="12305" max="12305" width="5.625" customWidth="1"/>
    <col min="12306" max="12306" width="3.75" customWidth="1"/>
    <col min="12307" max="12307" width="18.375" customWidth="1"/>
    <col min="12308" max="12308" width="10.625" customWidth="1"/>
    <col min="12309" max="12309" width="6.625" customWidth="1"/>
    <col min="12545" max="12545" width="4.375" customWidth="1"/>
    <col min="12546" max="12546" width="5.625" customWidth="1"/>
    <col min="12547" max="12547" width="3.75" customWidth="1"/>
    <col min="12548" max="12548" width="18.375" customWidth="1"/>
    <col min="12549" max="12549" width="10.625" customWidth="1"/>
    <col min="12550" max="12550" width="4.375" customWidth="1"/>
    <col min="12551" max="12551" width="5.625" customWidth="1"/>
    <col min="12552" max="12552" width="3.75" customWidth="1"/>
    <col min="12553" max="12553" width="18.375" customWidth="1"/>
    <col min="12554" max="12554" width="10.625" customWidth="1"/>
    <col min="12555" max="12555" width="4.375" customWidth="1"/>
    <col min="12556" max="12556" width="5.625" customWidth="1"/>
    <col min="12557" max="12557" width="3.75" customWidth="1"/>
    <col min="12558" max="12558" width="18.375" customWidth="1"/>
    <col min="12559" max="12559" width="10.625" customWidth="1"/>
    <col min="12560" max="12560" width="4.375" customWidth="1"/>
    <col min="12561" max="12561" width="5.625" customWidth="1"/>
    <col min="12562" max="12562" width="3.75" customWidth="1"/>
    <col min="12563" max="12563" width="18.375" customWidth="1"/>
    <col min="12564" max="12564" width="10.625" customWidth="1"/>
    <col min="12565" max="12565" width="6.625" customWidth="1"/>
    <col min="12801" max="12801" width="4.375" customWidth="1"/>
    <col min="12802" max="12802" width="5.625" customWidth="1"/>
    <col min="12803" max="12803" width="3.75" customWidth="1"/>
    <col min="12804" max="12804" width="18.375" customWidth="1"/>
    <col min="12805" max="12805" width="10.625" customWidth="1"/>
    <col min="12806" max="12806" width="4.375" customWidth="1"/>
    <col min="12807" max="12807" width="5.625" customWidth="1"/>
    <col min="12808" max="12808" width="3.75" customWidth="1"/>
    <col min="12809" max="12809" width="18.375" customWidth="1"/>
    <col min="12810" max="12810" width="10.625" customWidth="1"/>
    <col min="12811" max="12811" width="4.375" customWidth="1"/>
    <col min="12812" max="12812" width="5.625" customWidth="1"/>
    <col min="12813" max="12813" width="3.75" customWidth="1"/>
    <col min="12814" max="12814" width="18.375" customWidth="1"/>
    <col min="12815" max="12815" width="10.625" customWidth="1"/>
    <col min="12816" max="12816" width="4.375" customWidth="1"/>
    <col min="12817" max="12817" width="5.625" customWidth="1"/>
    <col min="12818" max="12818" width="3.75" customWidth="1"/>
    <col min="12819" max="12819" width="18.375" customWidth="1"/>
    <col min="12820" max="12820" width="10.625" customWidth="1"/>
    <col min="12821" max="12821" width="6.625" customWidth="1"/>
    <col min="13057" max="13057" width="4.375" customWidth="1"/>
    <col min="13058" max="13058" width="5.625" customWidth="1"/>
    <col min="13059" max="13059" width="3.75" customWidth="1"/>
    <col min="13060" max="13060" width="18.375" customWidth="1"/>
    <col min="13061" max="13061" width="10.625" customWidth="1"/>
    <col min="13062" max="13062" width="4.375" customWidth="1"/>
    <col min="13063" max="13063" width="5.625" customWidth="1"/>
    <col min="13064" max="13064" width="3.75" customWidth="1"/>
    <col min="13065" max="13065" width="18.375" customWidth="1"/>
    <col min="13066" max="13066" width="10.625" customWidth="1"/>
    <col min="13067" max="13067" width="4.375" customWidth="1"/>
    <col min="13068" max="13068" width="5.625" customWidth="1"/>
    <col min="13069" max="13069" width="3.75" customWidth="1"/>
    <col min="13070" max="13070" width="18.375" customWidth="1"/>
    <col min="13071" max="13071" width="10.625" customWidth="1"/>
    <col min="13072" max="13072" width="4.375" customWidth="1"/>
    <col min="13073" max="13073" width="5.625" customWidth="1"/>
    <col min="13074" max="13074" width="3.75" customWidth="1"/>
    <col min="13075" max="13075" width="18.375" customWidth="1"/>
    <col min="13076" max="13076" width="10.625" customWidth="1"/>
    <col min="13077" max="13077" width="6.625" customWidth="1"/>
    <col min="13313" max="13313" width="4.375" customWidth="1"/>
    <col min="13314" max="13314" width="5.625" customWidth="1"/>
    <col min="13315" max="13315" width="3.75" customWidth="1"/>
    <col min="13316" max="13316" width="18.375" customWidth="1"/>
    <col min="13317" max="13317" width="10.625" customWidth="1"/>
    <col min="13318" max="13318" width="4.375" customWidth="1"/>
    <col min="13319" max="13319" width="5.625" customWidth="1"/>
    <col min="13320" max="13320" width="3.75" customWidth="1"/>
    <col min="13321" max="13321" width="18.375" customWidth="1"/>
    <col min="13322" max="13322" width="10.625" customWidth="1"/>
    <col min="13323" max="13323" width="4.375" customWidth="1"/>
    <col min="13324" max="13324" width="5.625" customWidth="1"/>
    <col min="13325" max="13325" width="3.75" customWidth="1"/>
    <col min="13326" max="13326" width="18.375" customWidth="1"/>
    <col min="13327" max="13327" width="10.625" customWidth="1"/>
    <col min="13328" max="13328" width="4.375" customWidth="1"/>
    <col min="13329" max="13329" width="5.625" customWidth="1"/>
    <col min="13330" max="13330" width="3.75" customWidth="1"/>
    <col min="13331" max="13331" width="18.375" customWidth="1"/>
    <col min="13332" max="13332" width="10.625" customWidth="1"/>
    <col min="13333" max="13333" width="6.625" customWidth="1"/>
    <col min="13569" max="13569" width="4.375" customWidth="1"/>
    <col min="13570" max="13570" width="5.625" customWidth="1"/>
    <col min="13571" max="13571" width="3.75" customWidth="1"/>
    <col min="13572" max="13572" width="18.375" customWidth="1"/>
    <col min="13573" max="13573" width="10.625" customWidth="1"/>
    <col min="13574" max="13574" width="4.375" customWidth="1"/>
    <col min="13575" max="13575" width="5.625" customWidth="1"/>
    <col min="13576" max="13576" width="3.75" customWidth="1"/>
    <col min="13577" max="13577" width="18.375" customWidth="1"/>
    <col min="13578" max="13578" width="10.625" customWidth="1"/>
    <col min="13579" max="13579" width="4.375" customWidth="1"/>
    <col min="13580" max="13580" width="5.625" customWidth="1"/>
    <col min="13581" max="13581" width="3.75" customWidth="1"/>
    <col min="13582" max="13582" width="18.375" customWidth="1"/>
    <col min="13583" max="13583" width="10.625" customWidth="1"/>
    <col min="13584" max="13584" width="4.375" customWidth="1"/>
    <col min="13585" max="13585" width="5.625" customWidth="1"/>
    <col min="13586" max="13586" width="3.75" customWidth="1"/>
    <col min="13587" max="13587" width="18.375" customWidth="1"/>
    <col min="13588" max="13588" width="10.625" customWidth="1"/>
    <col min="13589" max="13589" width="6.625" customWidth="1"/>
    <col min="13825" max="13825" width="4.375" customWidth="1"/>
    <col min="13826" max="13826" width="5.625" customWidth="1"/>
    <col min="13827" max="13827" width="3.75" customWidth="1"/>
    <col min="13828" max="13828" width="18.375" customWidth="1"/>
    <col min="13829" max="13829" width="10.625" customWidth="1"/>
    <col min="13830" max="13830" width="4.375" customWidth="1"/>
    <col min="13831" max="13831" width="5.625" customWidth="1"/>
    <col min="13832" max="13832" width="3.75" customWidth="1"/>
    <col min="13833" max="13833" width="18.375" customWidth="1"/>
    <col min="13834" max="13834" width="10.625" customWidth="1"/>
    <col min="13835" max="13835" width="4.375" customWidth="1"/>
    <col min="13836" max="13836" width="5.625" customWidth="1"/>
    <col min="13837" max="13837" width="3.75" customWidth="1"/>
    <col min="13838" max="13838" width="18.375" customWidth="1"/>
    <col min="13839" max="13839" width="10.625" customWidth="1"/>
    <col min="13840" max="13840" width="4.375" customWidth="1"/>
    <col min="13841" max="13841" width="5.625" customWidth="1"/>
    <col min="13842" max="13842" width="3.75" customWidth="1"/>
    <col min="13843" max="13843" width="18.375" customWidth="1"/>
    <col min="13844" max="13844" width="10.625" customWidth="1"/>
    <col min="13845" max="13845" width="6.625" customWidth="1"/>
    <col min="14081" max="14081" width="4.375" customWidth="1"/>
    <col min="14082" max="14082" width="5.625" customWidth="1"/>
    <col min="14083" max="14083" width="3.75" customWidth="1"/>
    <col min="14084" max="14084" width="18.375" customWidth="1"/>
    <col min="14085" max="14085" width="10.625" customWidth="1"/>
    <col min="14086" max="14086" width="4.375" customWidth="1"/>
    <col min="14087" max="14087" width="5.625" customWidth="1"/>
    <col min="14088" max="14088" width="3.75" customWidth="1"/>
    <col min="14089" max="14089" width="18.375" customWidth="1"/>
    <col min="14090" max="14090" width="10.625" customWidth="1"/>
    <col min="14091" max="14091" width="4.375" customWidth="1"/>
    <col min="14092" max="14092" width="5.625" customWidth="1"/>
    <col min="14093" max="14093" width="3.75" customWidth="1"/>
    <col min="14094" max="14094" width="18.375" customWidth="1"/>
    <col min="14095" max="14095" width="10.625" customWidth="1"/>
    <col min="14096" max="14096" width="4.375" customWidth="1"/>
    <col min="14097" max="14097" width="5.625" customWidth="1"/>
    <col min="14098" max="14098" width="3.75" customWidth="1"/>
    <col min="14099" max="14099" width="18.375" customWidth="1"/>
    <col min="14100" max="14100" width="10.625" customWidth="1"/>
    <col min="14101" max="14101" width="6.625" customWidth="1"/>
    <col min="14337" max="14337" width="4.375" customWidth="1"/>
    <col min="14338" max="14338" width="5.625" customWidth="1"/>
    <col min="14339" max="14339" width="3.75" customWidth="1"/>
    <col min="14340" max="14340" width="18.375" customWidth="1"/>
    <col min="14341" max="14341" width="10.625" customWidth="1"/>
    <col min="14342" max="14342" width="4.375" customWidth="1"/>
    <col min="14343" max="14343" width="5.625" customWidth="1"/>
    <col min="14344" max="14344" width="3.75" customWidth="1"/>
    <col min="14345" max="14345" width="18.375" customWidth="1"/>
    <col min="14346" max="14346" width="10.625" customWidth="1"/>
    <col min="14347" max="14347" width="4.375" customWidth="1"/>
    <col min="14348" max="14348" width="5.625" customWidth="1"/>
    <col min="14349" max="14349" width="3.75" customWidth="1"/>
    <col min="14350" max="14350" width="18.375" customWidth="1"/>
    <col min="14351" max="14351" width="10.625" customWidth="1"/>
    <col min="14352" max="14352" width="4.375" customWidth="1"/>
    <col min="14353" max="14353" width="5.625" customWidth="1"/>
    <col min="14354" max="14354" width="3.75" customWidth="1"/>
    <col min="14355" max="14355" width="18.375" customWidth="1"/>
    <col min="14356" max="14356" width="10.625" customWidth="1"/>
    <col min="14357" max="14357" width="6.625" customWidth="1"/>
    <col min="14593" max="14593" width="4.375" customWidth="1"/>
    <col min="14594" max="14594" width="5.625" customWidth="1"/>
    <col min="14595" max="14595" width="3.75" customWidth="1"/>
    <col min="14596" max="14596" width="18.375" customWidth="1"/>
    <col min="14597" max="14597" width="10.625" customWidth="1"/>
    <col min="14598" max="14598" width="4.375" customWidth="1"/>
    <col min="14599" max="14599" width="5.625" customWidth="1"/>
    <col min="14600" max="14600" width="3.75" customWidth="1"/>
    <col min="14601" max="14601" width="18.375" customWidth="1"/>
    <col min="14602" max="14602" width="10.625" customWidth="1"/>
    <col min="14603" max="14603" width="4.375" customWidth="1"/>
    <col min="14604" max="14604" width="5.625" customWidth="1"/>
    <col min="14605" max="14605" width="3.75" customWidth="1"/>
    <col min="14606" max="14606" width="18.375" customWidth="1"/>
    <col min="14607" max="14607" width="10.625" customWidth="1"/>
    <col min="14608" max="14608" width="4.375" customWidth="1"/>
    <col min="14609" max="14609" width="5.625" customWidth="1"/>
    <col min="14610" max="14610" width="3.75" customWidth="1"/>
    <col min="14611" max="14611" width="18.375" customWidth="1"/>
    <col min="14612" max="14612" width="10.625" customWidth="1"/>
    <col min="14613" max="14613" width="6.625" customWidth="1"/>
    <col min="14849" max="14849" width="4.375" customWidth="1"/>
    <col min="14850" max="14850" width="5.625" customWidth="1"/>
    <col min="14851" max="14851" width="3.75" customWidth="1"/>
    <col min="14852" max="14852" width="18.375" customWidth="1"/>
    <col min="14853" max="14853" width="10.625" customWidth="1"/>
    <col min="14854" max="14854" width="4.375" customWidth="1"/>
    <col min="14855" max="14855" width="5.625" customWidth="1"/>
    <col min="14856" max="14856" width="3.75" customWidth="1"/>
    <col min="14857" max="14857" width="18.375" customWidth="1"/>
    <col min="14858" max="14858" width="10.625" customWidth="1"/>
    <col min="14859" max="14859" width="4.375" customWidth="1"/>
    <col min="14860" max="14860" width="5.625" customWidth="1"/>
    <col min="14861" max="14861" width="3.75" customWidth="1"/>
    <col min="14862" max="14862" width="18.375" customWidth="1"/>
    <col min="14863" max="14863" width="10.625" customWidth="1"/>
    <col min="14864" max="14864" width="4.375" customWidth="1"/>
    <col min="14865" max="14865" width="5.625" customWidth="1"/>
    <col min="14866" max="14866" width="3.75" customWidth="1"/>
    <col min="14867" max="14867" width="18.375" customWidth="1"/>
    <col min="14868" max="14868" width="10.625" customWidth="1"/>
    <col min="14869" max="14869" width="6.625" customWidth="1"/>
    <col min="15105" max="15105" width="4.375" customWidth="1"/>
    <col min="15106" max="15106" width="5.625" customWidth="1"/>
    <col min="15107" max="15107" width="3.75" customWidth="1"/>
    <col min="15108" max="15108" width="18.375" customWidth="1"/>
    <col min="15109" max="15109" width="10.625" customWidth="1"/>
    <col min="15110" max="15110" width="4.375" customWidth="1"/>
    <col min="15111" max="15111" width="5.625" customWidth="1"/>
    <col min="15112" max="15112" width="3.75" customWidth="1"/>
    <col min="15113" max="15113" width="18.375" customWidth="1"/>
    <col min="15114" max="15114" width="10.625" customWidth="1"/>
    <col min="15115" max="15115" width="4.375" customWidth="1"/>
    <col min="15116" max="15116" width="5.625" customWidth="1"/>
    <col min="15117" max="15117" width="3.75" customWidth="1"/>
    <col min="15118" max="15118" width="18.375" customWidth="1"/>
    <col min="15119" max="15119" width="10.625" customWidth="1"/>
    <col min="15120" max="15120" width="4.375" customWidth="1"/>
    <col min="15121" max="15121" width="5.625" customWidth="1"/>
    <col min="15122" max="15122" width="3.75" customWidth="1"/>
    <col min="15123" max="15123" width="18.375" customWidth="1"/>
    <col min="15124" max="15124" width="10.625" customWidth="1"/>
    <col min="15125" max="15125" width="6.625" customWidth="1"/>
    <col min="15361" max="15361" width="4.375" customWidth="1"/>
    <col min="15362" max="15362" width="5.625" customWidth="1"/>
    <col min="15363" max="15363" width="3.75" customWidth="1"/>
    <col min="15364" max="15364" width="18.375" customWidth="1"/>
    <col min="15365" max="15365" width="10.625" customWidth="1"/>
    <col min="15366" max="15366" width="4.375" customWidth="1"/>
    <col min="15367" max="15367" width="5.625" customWidth="1"/>
    <col min="15368" max="15368" width="3.75" customWidth="1"/>
    <col min="15369" max="15369" width="18.375" customWidth="1"/>
    <col min="15370" max="15370" width="10.625" customWidth="1"/>
    <col min="15371" max="15371" width="4.375" customWidth="1"/>
    <col min="15372" max="15372" width="5.625" customWidth="1"/>
    <col min="15373" max="15373" width="3.75" customWidth="1"/>
    <col min="15374" max="15374" width="18.375" customWidth="1"/>
    <col min="15375" max="15375" width="10.625" customWidth="1"/>
    <col min="15376" max="15376" width="4.375" customWidth="1"/>
    <col min="15377" max="15377" width="5.625" customWidth="1"/>
    <col min="15378" max="15378" width="3.75" customWidth="1"/>
    <col min="15379" max="15379" width="18.375" customWidth="1"/>
    <col min="15380" max="15380" width="10.625" customWidth="1"/>
    <col min="15381" max="15381" width="6.625" customWidth="1"/>
    <col min="15617" max="15617" width="4.375" customWidth="1"/>
    <col min="15618" max="15618" width="5.625" customWidth="1"/>
    <col min="15619" max="15619" width="3.75" customWidth="1"/>
    <col min="15620" max="15620" width="18.375" customWidth="1"/>
    <col min="15621" max="15621" width="10.625" customWidth="1"/>
    <col min="15622" max="15622" width="4.375" customWidth="1"/>
    <col min="15623" max="15623" width="5.625" customWidth="1"/>
    <col min="15624" max="15624" width="3.75" customWidth="1"/>
    <col min="15625" max="15625" width="18.375" customWidth="1"/>
    <col min="15626" max="15626" width="10.625" customWidth="1"/>
    <col min="15627" max="15627" width="4.375" customWidth="1"/>
    <col min="15628" max="15628" width="5.625" customWidth="1"/>
    <col min="15629" max="15629" width="3.75" customWidth="1"/>
    <col min="15630" max="15630" width="18.375" customWidth="1"/>
    <col min="15631" max="15631" width="10.625" customWidth="1"/>
    <col min="15632" max="15632" width="4.375" customWidth="1"/>
    <col min="15633" max="15633" width="5.625" customWidth="1"/>
    <col min="15634" max="15634" width="3.75" customWidth="1"/>
    <col min="15635" max="15635" width="18.375" customWidth="1"/>
    <col min="15636" max="15636" width="10.625" customWidth="1"/>
    <col min="15637" max="15637" width="6.625" customWidth="1"/>
    <col min="15873" max="15873" width="4.375" customWidth="1"/>
    <col min="15874" max="15874" width="5.625" customWidth="1"/>
    <col min="15875" max="15875" width="3.75" customWidth="1"/>
    <col min="15876" max="15876" width="18.375" customWidth="1"/>
    <col min="15877" max="15877" width="10.625" customWidth="1"/>
    <col min="15878" max="15878" width="4.375" customWidth="1"/>
    <col min="15879" max="15879" width="5.625" customWidth="1"/>
    <col min="15880" max="15880" width="3.75" customWidth="1"/>
    <col min="15881" max="15881" width="18.375" customWidth="1"/>
    <col min="15882" max="15882" width="10.625" customWidth="1"/>
    <col min="15883" max="15883" width="4.375" customWidth="1"/>
    <col min="15884" max="15884" width="5.625" customWidth="1"/>
    <col min="15885" max="15885" width="3.75" customWidth="1"/>
    <col min="15886" max="15886" width="18.375" customWidth="1"/>
    <col min="15887" max="15887" width="10.625" customWidth="1"/>
    <col min="15888" max="15888" width="4.375" customWidth="1"/>
    <col min="15889" max="15889" width="5.625" customWidth="1"/>
    <col min="15890" max="15890" width="3.75" customWidth="1"/>
    <col min="15891" max="15891" width="18.375" customWidth="1"/>
    <col min="15892" max="15892" width="10.625" customWidth="1"/>
    <col min="15893" max="15893" width="6.625" customWidth="1"/>
    <col min="16129" max="16129" width="4.375" customWidth="1"/>
    <col min="16130" max="16130" width="5.625" customWidth="1"/>
    <col min="16131" max="16131" width="3.75" customWidth="1"/>
    <col min="16132" max="16132" width="18.375" customWidth="1"/>
    <col min="16133" max="16133" width="10.625" customWidth="1"/>
    <col min="16134" max="16134" width="4.375" customWidth="1"/>
    <col min="16135" max="16135" width="5.625" customWidth="1"/>
    <col min="16136" max="16136" width="3.75" customWidth="1"/>
    <col min="16137" max="16137" width="18.375" customWidth="1"/>
    <col min="16138" max="16138" width="10.625" customWidth="1"/>
    <col min="16139" max="16139" width="4.375" customWidth="1"/>
    <col min="16140" max="16140" width="5.625" customWidth="1"/>
    <col min="16141" max="16141" width="3.75" customWidth="1"/>
    <col min="16142" max="16142" width="18.375" customWidth="1"/>
    <col min="16143" max="16143" width="10.625" customWidth="1"/>
    <col min="16144" max="16144" width="4.375" customWidth="1"/>
    <col min="16145" max="16145" width="5.625" customWidth="1"/>
    <col min="16146" max="16146" width="3.75" customWidth="1"/>
    <col min="16147" max="16147" width="18.375" customWidth="1"/>
    <col min="16148" max="16148" width="10.625" customWidth="1"/>
    <col min="16149" max="16149" width="6.625" customWidth="1"/>
  </cols>
  <sheetData>
    <row r="1" spans="1:21" ht="25.5" customHeight="1" thickBot="1" x14ac:dyDescent="0.2">
      <c r="A1" s="271" t="s">
        <v>476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5" t="s">
        <v>579</v>
      </c>
      <c r="R1" s="231"/>
      <c r="S1" s="231"/>
      <c r="T1" s="231"/>
      <c r="U1" s="231"/>
    </row>
    <row r="2" spans="1:21" ht="14.25" customHeight="1" thickBot="1" x14ac:dyDescent="0.2">
      <c r="A2" s="337" t="s">
        <v>1</v>
      </c>
      <c r="B2" s="338"/>
      <c r="C2" s="338"/>
      <c r="D2" s="339"/>
      <c r="E2" s="236" t="s">
        <v>2</v>
      </c>
      <c r="F2" s="337" t="s">
        <v>1</v>
      </c>
      <c r="G2" s="338"/>
      <c r="H2" s="338"/>
      <c r="I2" s="339"/>
      <c r="J2" s="236" t="s">
        <v>2</v>
      </c>
      <c r="K2" s="337" t="s">
        <v>1</v>
      </c>
      <c r="L2" s="338"/>
      <c r="M2" s="338"/>
      <c r="N2" s="339"/>
      <c r="O2" s="236" t="s">
        <v>2</v>
      </c>
      <c r="P2" s="337" t="s">
        <v>1</v>
      </c>
      <c r="Q2" s="338"/>
      <c r="R2" s="338"/>
      <c r="S2" s="339"/>
      <c r="T2" s="236" t="s">
        <v>2</v>
      </c>
      <c r="U2" s="231"/>
    </row>
    <row r="3" spans="1:21" ht="14.25" customHeight="1" thickBot="1" x14ac:dyDescent="0.2">
      <c r="A3" s="314" t="s">
        <v>477</v>
      </c>
      <c r="B3" s="305" t="s">
        <v>478</v>
      </c>
      <c r="C3" s="244"/>
      <c r="D3" s="245" t="s">
        <v>484</v>
      </c>
      <c r="E3" s="269">
        <v>636</v>
      </c>
      <c r="F3" s="314" t="s">
        <v>477</v>
      </c>
      <c r="G3" s="305" t="s">
        <v>261</v>
      </c>
      <c r="H3" s="237"/>
      <c r="I3" s="238" t="s">
        <v>560</v>
      </c>
      <c r="J3" s="272">
        <v>701</v>
      </c>
      <c r="K3" s="314" t="s">
        <v>479</v>
      </c>
      <c r="L3" s="240" t="s">
        <v>480</v>
      </c>
      <c r="M3" s="241"/>
      <c r="N3" s="242" t="s">
        <v>481</v>
      </c>
      <c r="O3" s="243">
        <v>2707</v>
      </c>
      <c r="P3" s="299" t="s">
        <v>482</v>
      </c>
      <c r="Q3" s="311"/>
      <c r="R3" s="335"/>
      <c r="S3" s="333" t="s">
        <v>483</v>
      </c>
      <c r="T3" s="325">
        <v>784</v>
      </c>
      <c r="U3" s="231"/>
    </row>
    <row r="4" spans="1:21" ht="14.25" customHeight="1" thickBot="1" x14ac:dyDescent="0.2">
      <c r="A4" s="315"/>
      <c r="B4" s="306"/>
      <c r="C4" s="244"/>
      <c r="D4" s="245" t="s">
        <v>487</v>
      </c>
      <c r="E4" s="269">
        <v>609</v>
      </c>
      <c r="F4" s="315"/>
      <c r="G4" s="306"/>
      <c r="H4" s="244"/>
      <c r="I4" s="245" t="s">
        <v>561</v>
      </c>
      <c r="J4" s="266">
        <v>535</v>
      </c>
      <c r="K4" s="315"/>
      <c r="L4" s="240" t="s">
        <v>485</v>
      </c>
      <c r="M4" s="247"/>
      <c r="N4" s="242" t="s">
        <v>486</v>
      </c>
      <c r="O4" s="243">
        <v>1688</v>
      </c>
      <c r="P4" s="301"/>
      <c r="Q4" s="313"/>
      <c r="R4" s="336"/>
      <c r="S4" s="334"/>
      <c r="T4" s="326"/>
      <c r="U4" s="231"/>
    </row>
    <row r="5" spans="1:21" ht="14.25" customHeight="1" x14ac:dyDescent="0.15">
      <c r="A5" s="315"/>
      <c r="B5" s="306"/>
      <c r="C5" s="244"/>
      <c r="D5" s="245" t="s">
        <v>492</v>
      </c>
      <c r="E5" s="269">
        <v>971</v>
      </c>
      <c r="F5" s="315"/>
      <c r="G5" s="306"/>
      <c r="H5" s="244"/>
      <c r="I5" s="245" t="s">
        <v>562</v>
      </c>
      <c r="J5" s="266">
        <v>193</v>
      </c>
      <c r="K5" s="315"/>
      <c r="L5" s="317" t="s">
        <v>488</v>
      </c>
      <c r="M5" s="248"/>
      <c r="N5" s="238" t="s">
        <v>489</v>
      </c>
      <c r="O5" s="273">
        <v>658</v>
      </c>
      <c r="P5" s="299" t="s">
        <v>490</v>
      </c>
      <c r="Q5" s="311"/>
      <c r="R5" s="335"/>
      <c r="S5" s="333" t="s">
        <v>491</v>
      </c>
      <c r="T5" s="325">
        <v>86</v>
      </c>
      <c r="U5" s="231"/>
    </row>
    <row r="6" spans="1:21" ht="14.25" customHeight="1" thickBot="1" x14ac:dyDescent="0.2">
      <c r="A6" s="315"/>
      <c r="B6" s="306"/>
      <c r="C6" s="244"/>
      <c r="D6" s="245" t="s">
        <v>496</v>
      </c>
      <c r="E6" s="269">
        <v>667</v>
      </c>
      <c r="F6" s="315"/>
      <c r="G6" s="306"/>
      <c r="H6" s="244"/>
      <c r="I6" s="245" t="s">
        <v>563</v>
      </c>
      <c r="J6" s="266">
        <v>213</v>
      </c>
      <c r="K6" s="315"/>
      <c r="L6" s="318"/>
      <c r="M6" s="249"/>
      <c r="N6" s="250" t="s">
        <v>493</v>
      </c>
      <c r="O6" s="251">
        <v>1345</v>
      </c>
      <c r="P6" s="301"/>
      <c r="Q6" s="313"/>
      <c r="R6" s="336"/>
      <c r="S6" s="334"/>
      <c r="T6" s="326"/>
      <c r="U6" s="231"/>
    </row>
    <row r="7" spans="1:21" ht="14.25" customHeight="1" thickTop="1" thickBot="1" x14ac:dyDescent="0.2">
      <c r="A7" s="315"/>
      <c r="B7" s="306"/>
      <c r="C7" s="244"/>
      <c r="D7" s="245" t="s">
        <v>499</v>
      </c>
      <c r="E7" s="269">
        <v>1017</v>
      </c>
      <c r="F7" s="315"/>
      <c r="G7" s="306"/>
      <c r="H7" s="244"/>
      <c r="I7" s="245" t="s">
        <v>564</v>
      </c>
      <c r="J7" s="266">
        <v>161</v>
      </c>
      <c r="K7" s="315"/>
      <c r="L7" s="319"/>
      <c r="M7" s="252"/>
      <c r="N7" s="253" t="s">
        <v>39</v>
      </c>
      <c r="O7" s="254">
        <f>SUM(O5:O6)</f>
        <v>2003</v>
      </c>
      <c r="P7" s="299" t="s">
        <v>494</v>
      </c>
      <c r="Q7" s="311"/>
      <c r="R7" s="274"/>
      <c r="S7" s="333" t="s">
        <v>495</v>
      </c>
      <c r="T7" s="325">
        <v>167</v>
      </c>
      <c r="U7" s="231"/>
    </row>
    <row r="8" spans="1:21" ht="14.25" customHeight="1" thickBot="1" x14ac:dyDescent="0.2">
      <c r="A8" s="315"/>
      <c r="B8" s="306"/>
      <c r="C8" s="244"/>
      <c r="D8" s="245" t="s">
        <v>503</v>
      </c>
      <c r="E8" s="269">
        <v>486</v>
      </c>
      <c r="F8" s="315"/>
      <c r="G8" s="306"/>
      <c r="H8" s="244"/>
      <c r="I8" s="245" t="s">
        <v>504</v>
      </c>
      <c r="J8" s="266">
        <v>818</v>
      </c>
      <c r="K8" s="315"/>
      <c r="L8" s="317" t="s">
        <v>497</v>
      </c>
      <c r="M8" s="248"/>
      <c r="N8" s="238" t="s">
        <v>498</v>
      </c>
      <c r="O8" s="239">
        <v>580</v>
      </c>
      <c r="P8" s="301"/>
      <c r="Q8" s="313"/>
      <c r="R8" s="275"/>
      <c r="S8" s="334"/>
      <c r="T8" s="326"/>
      <c r="U8" s="231"/>
    </row>
    <row r="9" spans="1:21" ht="14.25" customHeight="1" thickBot="1" x14ac:dyDescent="0.2">
      <c r="A9" s="315"/>
      <c r="B9" s="306"/>
      <c r="C9" s="256"/>
      <c r="D9" s="250" t="s">
        <v>506</v>
      </c>
      <c r="E9" s="276">
        <v>415</v>
      </c>
      <c r="F9" s="315"/>
      <c r="G9" s="306"/>
      <c r="H9" s="256"/>
      <c r="I9" s="250" t="s">
        <v>507</v>
      </c>
      <c r="J9" s="276">
        <v>499</v>
      </c>
      <c r="K9" s="315"/>
      <c r="L9" s="318"/>
      <c r="M9" s="255"/>
      <c r="N9" s="245" t="s">
        <v>500</v>
      </c>
      <c r="O9" s="246">
        <v>151</v>
      </c>
      <c r="P9" s="327" t="s">
        <v>501</v>
      </c>
      <c r="Q9" s="328"/>
      <c r="R9" s="331"/>
      <c r="S9" s="333" t="s">
        <v>502</v>
      </c>
      <c r="T9" s="325">
        <v>237</v>
      </c>
      <c r="U9" s="231"/>
    </row>
    <row r="10" spans="1:21" ht="14.25" customHeight="1" thickTop="1" thickBot="1" x14ac:dyDescent="0.2">
      <c r="A10" s="315"/>
      <c r="B10" s="307"/>
      <c r="C10" s="258"/>
      <c r="D10" s="253" t="s">
        <v>39</v>
      </c>
      <c r="E10" s="259">
        <f>SUM(E3:E9)</f>
        <v>4801</v>
      </c>
      <c r="F10" s="315"/>
      <c r="G10" s="307"/>
      <c r="H10" s="258"/>
      <c r="I10" s="253" t="s">
        <v>39</v>
      </c>
      <c r="J10" s="259">
        <f>SUM(J3:J9)</f>
        <v>3120</v>
      </c>
      <c r="K10" s="315"/>
      <c r="L10" s="318"/>
      <c r="M10" s="255"/>
      <c r="N10" s="245" t="s">
        <v>505</v>
      </c>
      <c r="O10" s="246">
        <v>233</v>
      </c>
      <c r="P10" s="329"/>
      <c r="Q10" s="330"/>
      <c r="R10" s="332"/>
      <c r="S10" s="334"/>
      <c r="T10" s="326"/>
      <c r="U10" s="231"/>
    </row>
    <row r="11" spans="1:21" ht="14.25" customHeight="1" x14ac:dyDescent="0.15">
      <c r="A11" s="315"/>
      <c r="B11" s="305" t="s">
        <v>511</v>
      </c>
      <c r="C11" s="237"/>
      <c r="D11" s="238" t="s">
        <v>512</v>
      </c>
      <c r="E11" s="272">
        <v>839</v>
      </c>
      <c r="F11" s="315"/>
      <c r="G11" s="305" t="s">
        <v>151</v>
      </c>
      <c r="H11" s="237"/>
      <c r="I11" s="238" t="s">
        <v>565</v>
      </c>
      <c r="J11" s="272">
        <v>604</v>
      </c>
      <c r="K11" s="315"/>
      <c r="L11" s="318"/>
      <c r="M11" s="255"/>
      <c r="N11" s="245" t="s">
        <v>508</v>
      </c>
      <c r="O11" s="246">
        <v>413</v>
      </c>
      <c r="P11" s="314" t="s">
        <v>167</v>
      </c>
      <c r="Q11" s="317" t="s">
        <v>509</v>
      </c>
      <c r="R11" s="248"/>
      <c r="S11" s="238" t="s">
        <v>566</v>
      </c>
      <c r="T11" s="239">
        <v>729</v>
      </c>
      <c r="U11" s="231"/>
    </row>
    <row r="12" spans="1:21" ht="14.25" customHeight="1" thickBot="1" x14ac:dyDescent="0.2">
      <c r="A12" s="315"/>
      <c r="B12" s="306"/>
      <c r="C12" s="244"/>
      <c r="D12" s="245" t="s">
        <v>513</v>
      </c>
      <c r="E12" s="266">
        <v>174</v>
      </c>
      <c r="F12" s="315"/>
      <c r="G12" s="306"/>
      <c r="H12" s="244"/>
      <c r="I12" s="245" t="s">
        <v>514</v>
      </c>
      <c r="J12" s="266">
        <v>660</v>
      </c>
      <c r="K12" s="315"/>
      <c r="L12" s="318"/>
      <c r="M12" s="249"/>
      <c r="N12" s="250" t="s">
        <v>510</v>
      </c>
      <c r="O12" s="251">
        <v>224</v>
      </c>
      <c r="P12" s="315"/>
      <c r="Q12" s="318"/>
      <c r="R12" s="255"/>
      <c r="S12" s="245" t="s">
        <v>567</v>
      </c>
      <c r="T12" s="246">
        <v>1406</v>
      </c>
      <c r="U12" s="231"/>
    </row>
    <row r="13" spans="1:21" ht="14.25" customHeight="1" thickTop="1" thickBot="1" x14ac:dyDescent="0.2">
      <c r="A13" s="315"/>
      <c r="B13" s="306"/>
      <c r="C13" s="244"/>
      <c r="D13" s="245" t="s">
        <v>515</v>
      </c>
      <c r="E13" s="266">
        <v>434</v>
      </c>
      <c r="F13" s="315"/>
      <c r="G13" s="306"/>
      <c r="H13" s="244"/>
      <c r="I13" s="245" t="s">
        <v>516</v>
      </c>
      <c r="J13" s="266">
        <v>310</v>
      </c>
      <c r="K13" s="315"/>
      <c r="L13" s="319"/>
      <c r="M13" s="252"/>
      <c r="N13" s="253" t="s">
        <v>39</v>
      </c>
      <c r="O13" s="254">
        <f>SUM(O8:O12)</f>
        <v>1601</v>
      </c>
      <c r="P13" s="315"/>
      <c r="Q13" s="318"/>
      <c r="R13" s="255"/>
      <c r="S13" s="245" t="s">
        <v>568</v>
      </c>
      <c r="T13" s="246">
        <v>269</v>
      </c>
      <c r="U13" s="231"/>
    </row>
    <row r="14" spans="1:21" ht="14.25" customHeight="1" x14ac:dyDescent="0.15">
      <c r="A14" s="315"/>
      <c r="B14" s="306"/>
      <c r="C14" s="244"/>
      <c r="D14" s="245" t="s">
        <v>519</v>
      </c>
      <c r="E14" s="266">
        <v>308</v>
      </c>
      <c r="F14" s="315"/>
      <c r="G14" s="306"/>
      <c r="H14" s="244"/>
      <c r="I14" s="245" t="s">
        <v>520</v>
      </c>
      <c r="J14" s="266">
        <v>99</v>
      </c>
      <c r="K14" s="315"/>
      <c r="L14" s="317" t="s">
        <v>517</v>
      </c>
      <c r="M14" s="248"/>
      <c r="N14" s="238" t="s">
        <v>518</v>
      </c>
      <c r="O14" s="239">
        <v>173</v>
      </c>
      <c r="P14" s="315"/>
      <c r="Q14" s="318"/>
      <c r="R14" s="255"/>
      <c r="S14" s="245" t="s">
        <v>569</v>
      </c>
      <c r="T14" s="246">
        <v>1153</v>
      </c>
      <c r="U14" s="231"/>
    </row>
    <row r="15" spans="1:21" ht="14.25" customHeight="1" x14ac:dyDescent="0.15">
      <c r="A15" s="315"/>
      <c r="B15" s="306"/>
      <c r="C15" s="244"/>
      <c r="D15" s="245" t="s">
        <v>521</v>
      </c>
      <c r="E15" s="269">
        <v>932</v>
      </c>
      <c r="F15" s="315"/>
      <c r="G15" s="306"/>
      <c r="H15" s="244"/>
      <c r="I15" s="245" t="s">
        <v>522</v>
      </c>
      <c r="J15" s="266">
        <v>672</v>
      </c>
      <c r="K15" s="315"/>
      <c r="L15" s="318"/>
      <c r="M15" s="255"/>
      <c r="N15" s="245" t="s">
        <v>570</v>
      </c>
      <c r="O15" s="246">
        <v>173</v>
      </c>
      <c r="P15" s="315"/>
      <c r="Q15" s="318"/>
      <c r="R15" s="260"/>
      <c r="S15" s="245" t="s">
        <v>571</v>
      </c>
      <c r="T15" s="246">
        <v>231</v>
      </c>
      <c r="U15" s="231"/>
    </row>
    <row r="16" spans="1:21" ht="14.25" customHeight="1" thickBot="1" x14ac:dyDescent="0.2">
      <c r="A16" s="315"/>
      <c r="B16" s="306"/>
      <c r="C16" s="256"/>
      <c r="D16" s="250" t="s">
        <v>524</v>
      </c>
      <c r="E16" s="276">
        <v>12</v>
      </c>
      <c r="F16" s="315"/>
      <c r="G16" s="306"/>
      <c r="H16" s="244"/>
      <c r="I16" s="245" t="s">
        <v>525</v>
      </c>
      <c r="J16" s="266">
        <v>122</v>
      </c>
      <c r="K16" s="315"/>
      <c r="L16" s="318"/>
      <c r="M16" s="255"/>
      <c r="N16" s="245" t="s">
        <v>523</v>
      </c>
      <c r="O16" s="246">
        <v>143</v>
      </c>
      <c r="P16" s="315"/>
      <c r="Q16" s="318"/>
      <c r="R16" s="261"/>
      <c r="S16" s="262" t="s">
        <v>572</v>
      </c>
      <c r="T16" s="246">
        <v>155</v>
      </c>
      <c r="U16" s="231"/>
    </row>
    <row r="17" spans="1:22" ht="14.25" customHeight="1" thickTop="1" thickBot="1" x14ac:dyDescent="0.2">
      <c r="A17" s="315"/>
      <c r="B17" s="307"/>
      <c r="C17" s="258"/>
      <c r="D17" s="253" t="s">
        <v>39</v>
      </c>
      <c r="E17" s="259">
        <f>SUM(E11:E16)</f>
        <v>2699</v>
      </c>
      <c r="F17" s="315"/>
      <c r="G17" s="306"/>
      <c r="H17" s="244"/>
      <c r="I17" s="245" t="s">
        <v>527</v>
      </c>
      <c r="J17" s="266">
        <v>709</v>
      </c>
      <c r="K17" s="315"/>
      <c r="L17" s="318"/>
      <c r="M17" s="255"/>
      <c r="N17" s="245" t="s">
        <v>526</v>
      </c>
      <c r="O17" s="246">
        <v>231</v>
      </c>
      <c r="P17" s="315"/>
      <c r="Q17" s="318"/>
      <c r="R17" s="255"/>
      <c r="S17" s="245" t="s">
        <v>573</v>
      </c>
      <c r="T17" s="246">
        <v>141</v>
      </c>
      <c r="U17" s="231"/>
    </row>
    <row r="18" spans="1:22" ht="14.25" customHeight="1" thickBot="1" x14ac:dyDescent="0.2">
      <c r="A18" s="315"/>
      <c r="B18" s="320" t="s">
        <v>529</v>
      </c>
      <c r="C18" s="237"/>
      <c r="D18" s="238" t="s">
        <v>530</v>
      </c>
      <c r="E18" s="239">
        <v>164</v>
      </c>
      <c r="F18" s="315"/>
      <c r="G18" s="306"/>
      <c r="H18" s="256"/>
      <c r="I18" s="250" t="s">
        <v>531</v>
      </c>
      <c r="J18" s="276">
        <v>128</v>
      </c>
      <c r="K18" s="315"/>
      <c r="L18" s="318"/>
      <c r="M18" s="255"/>
      <c r="N18" s="245" t="s">
        <v>528</v>
      </c>
      <c r="O18" s="246">
        <v>178</v>
      </c>
      <c r="P18" s="315"/>
      <c r="Q18" s="318"/>
      <c r="R18" s="255"/>
      <c r="S18" s="245" t="s">
        <v>574</v>
      </c>
      <c r="T18" s="246">
        <v>195</v>
      </c>
      <c r="U18" s="231"/>
    </row>
    <row r="19" spans="1:22" ht="14.25" customHeight="1" thickTop="1" thickBot="1" x14ac:dyDescent="0.2">
      <c r="A19" s="315"/>
      <c r="B19" s="321"/>
      <c r="C19" s="244"/>
      <c r="D19" s="245" t="s">
        <v>575</v>
      </c>
      <c r="E19" s="246">
        <v>145</v>
      </c>
      <c r="F19" s="315"/>
      <c r="G19" s="307"/>
      <c r="H19" s="264"/>
      <c r="I19" s="265" t="s">
        <v>39</v>
      </c>
      <c r="J19" s="259">
        <f>SUM(J11:J18)</f>
        <v>3304</v>
      </c>
      <c r="K19" s="315"/>
      <c r="L19" s="318"/>
      <c r="M19" s="249"/>
      <c r="N19" s="250" t="s">
        <v>532</v>
      </c>
      <c r="O19" s="251">
        <v>163</v>
      </c>
      <c r="P19" s="315"/>
      <c r="Q19" s="318"/>
      <c r="R19" s="263"/>
      <c r="S19" s="245" t="s">
        <v>576</v>
      </c>
      <c r="T19" s="246">
        <v>199</v>
      </c>
    </row>
    <row r="20" spans="1:22" ht="14.25" customHeight="1" thickBot="1" x14ac:dyDescent="0.2">
      <c r="A20" s="315"/>
      <c r="B20" s="321"/>
      <c r="C20" s="244"/>
      <c r="D20" s="266" t="s">
        <v>533</v>
      </c>
      <c r="E20" s="246">
        <v>294</v>
      </c>
      <c r="F20" s="315"/>
      <c r="G20" s="297" t="s">
        <v>58</v>
      </c>
      <c r="H20" s="299" t="s">
        <v>534</v>
      </c>
      <c r="I20" s="300"/>
      <c r="J20" s="323">
        <f>E10+E17+E24+E34+J10+J19</f>
        <v>21371</v>
      </c>
      <c r="K20" s="315"/>
      <c r="L20" s="319"/>
      <c r="M20" s="252"/>
      <c r="N20" s="253" t="s">
        <v>39</v>
      </c>
      <c r="O20" s="254">
        <f>SUM(O14:O19)</f>
        <v>1061</v>
      </c>
      <c r="P20" s="315"/>
      <c r="Q20" s="318"/>
      <c r="R20" s="277"/>
      <c r="S20" s="270" t="s">
        <v>577</v>
      </c>
      <c r="T20" s="278">
        <v>224</v>
      </c>
    </row>
    <row r="21" spans="1:22" ht="14.25" customHeight="1" thickBot="1" x14ac:dyDescent="0.2">
      <c r="A21" s="315"/>
      <c r="B21" s="321"/>
      <c r="C21" s="244"/>
      <c r="D21" s="262" t="s">
        <v>537</v>
      </c>
      <c r="E21" s="246">
        <v>272</v>
      </c>
      <c r="F21" s="316"/>
      <c r="G21" s="298"/>
      <c r="H21" s="301"/>
      <c r="I21" s="302"/>
      <c r="J21" s="324"/>
      <c r="K21" s="315"/>
      <c r="L21" s="317" t="s">
        <v>535</v>
      </c>
      <c r="M21" s="279"/>
      <c r="N21" s="238" t="s">
        <v>536</v>
      </c>
      <c r="O21" s="239">
        <v>647</v>
      </c>
      <c r="P21" s="315"/>
      <c r="Q21" s="297" t="s">
        <v>58</v>
      </c>
      <c r="R21" s="299" t="s">
        <v>167</v>
      </c>
      <c r="S21" s="300"/>
      <c r="T21" s="303">
        <f>SUM(T11:T20)</f>
        <v>4702</v>
      </c>
      <c r="U21" s="231"/>
    </row>
    <row r="22" spans="1:22" ht="14.25" customHeight="1" thickBot="1" x14ac:dyDescent="0.2">
      <c r="A22" s="315"/>
      <c r="B22" s="321"/>
      <c r="C22" s="244"/>
      <c r="D22" s="262" t="s">
        <v>539</v>
      </c>
      <c r="E22" s="246">
        <v>233</v>
      </c>
      <c r="F22" s="267"/>
      <c r="G22" s="231"/>
      <c r="H22" s="231"/>
      <c r="I22" s="231"/>
      <c r="J22" s="231"/>
      <c r="K22" s="315"/>
      <c r="L22" s="318"/>
      <c r="M22" s="260"/>
      <c r="N22" s="245" t="s">
        <v>538</v>
      </c>
      <c r="O22" s="246">
        <v>590</v>
      </c>
      <c r="P22" s="316"/>
      <c r="Q22" s="298"/>
      <c r="R22" s="301"/>
      <c r="S22" s="302"/>
      <c r="T22" s="304"/>
      <c r="U22" s="231"/>
    </row>
    <row r="23" spans="1:22" ht="14.25" customHeight="1" thickBot="1" x14ac:dyDescent="0.2">
      <c r="A23" s="315"/>
      <c r="B23" s="321"/>
      <c r="C23" s="256"/>
      <c r="D23" s="250" t="s">
        <v>541</v>
      </c>
      <c r="E23" s="251">
        <v>627</v>
      </c>
      <c r="F23" s="267"/>
      <c r="G23" s="231"/>
      <c r="H23" s="231"/>
      <c r="I23" s="231"/>
      <c r="J23" s="231"/>
      <c r="K23" s="315"/>
      <c r="L23" s="318"/>
      <c r="M23" s="260"/>
      <c r="N23" s="245" t="s">
        <v>540</v>
      </c>
      <c r="O23" s="246">
        <v>253</v>
      </c>
      <c r="U23" s="231"/>
    </row>
    <row r="24" spans="1:22" ht="14.25" customHeight="1" thickTop="1" thickBot="1" x14ac:dyDescent="0.2">
      <c r="A24" s="315"/>
      <c r="B24" s="322"/>
      <c r="C24" s="258"/>
      <c r="D24" s="253" t="s">
        <v>39</v>
      </c>
      <c r="E24" s="254">
        <f>SUM(E18:E23)</f>
        <v>1735</v>
      </c>
      <c r="F24" s="267"/>
      <c r="G24" s="231"/>
      <c r="H24" s="231"/>
      <c r="I24" s="231"/>
      <c r="J24" s="231"/>
      <c r="K24" s="315"/>
      <c r="L24" s="318"/>
      <c r="M24" s="260"/>
      <c r="N24" s="245" t="s">
        <v>542</v>
      </c>
      <c r="O24" s="246">
        <v>745</v>
      </c>
      <c r="U24" s="231"/>
    </row>
    <row r="25" spans="1:22" ht="14.25" customHeight="1" x14ac:dyDescent="0.15">
      <c r="A25" s="315"/>
      <c r="B25" s="305" t="s">
        <v>10</v>
      </c>
      <c r="C25" s="237"/>
      <c r="D25" s="238" t="s">
        <v>544</v>
      </c>
      <c r="E25" s="239">
        <v>931</v>
      </c>
      <c r="F25" s="231"/>
      <c r="G25" s="231"/>
      <c r="H25" s="231"/>
      <c r="I25" s="231"/>
      <c r="J25" s="231"/>
      <c r="K25" s="315"/>
      <c r="L25" s="318"/>
      <c r="M25" s="260"/>
      <c r="N25" s="245" t="s">
        <v>543</v>
      </c>
      <c r="O25" s="246">
        <v>123</v>
      </c>
      <c r="P25" s="231"/>
      <c r="Q25" s="231"/>
      <c r="R25" s="231"/>
      <c r="S25" s="231"/>
      <c r="T25" s="231"/>
      <c r="U25" s="231"/>
    </row>
    <row r="26" spans="1:22" ht="14.25" customHeight="1" x14ac:dyDescent="0.15">
      <c r="A26" s="315"/>
      <c r="B26" s="306"/>
      <c r="C26" s="244"/>
      <c r="D26" s="245" t="s">
        <v>546</v>
      </c>
      <c r="E26" s="246">
        <v>385</v>
      </c>
      <c r="F26" s="231"/>
      <c r="G26" s="231"/>
      <c r="H26" s="231"/>
      <c r="I26" s="231"/>
      <c r="J26" s="231"/>
      <c r="K26" s="315"/>
      <c r="L26" s="318"/>
      <c r="M26" s="260"/>
      <c r="N26" s="245" t="s">
        <v>545</v>
      </c>
      <c r="O26" s="246">
        <v>233</v>
      </c>
      <c r="P26" s="231"/>
      <c r="Q26" s="231"/>
      <c r="R26" s="231"/>
      <c r="S26" s="231"/>
      <c r="T26" s="231"/>
      <c r="U26" s="231"/>
    </row>
    <row r="27" spans="1:22" ht="14.25" customHeight="1" x14ac:dyDescent="0.15">
      <c r="A27" s="315"/>
      <c r="B27" s="306"/>
      <c r="C27" s="244"/>
      <c r="D27" s="245" t="s">
        <v>548</v>
      </c>
      <c r="E27" s="246">
        <v>981</v>
      </c>
      <c r="F27" s="231"/>
      <c r="G27" s="231"/>
      <c r="H27" s="231"/>
      <c r="I27" s="231"/>
      <c r="J27" s="231"/>
      <c r="K27" s="315"/>
      <c r="L27" s="318"/>
      <c r="M27" s="260"/>
      <c r="N27" s="245" t="s">
        <v>547</v>
      </c>
      <c r="O27" s="246">
        <v>223</v>
      </c>
      <c r="P27" s="231"/>
      <c r="Q27" s="231"/>
      <c r="R27" s="231"/>
      <c r="S27" s="231"/>
      <c r="T27" s="231"/>
      <c r="U27" s="231"/>
      <c r="V27" s="231"/>
    </row>
    <row r="28" spans="1:22" ht="14.25" customHeight="1" x14ac:dyDescent="0.15">
      <c r="A28" s="315"/>
      <c r="B28" s="306"/>
      <c r="C28" s="244"/>
      <c r="D28" s="245" t="s">
        <v>550</v>
      </c>
      <c r="E28" s="246">
        <v>1008</v>
      </c>
      <c r="F28" s="231"/>
      <c r="G28" s="231"/>
      <c r="H28" s="231"/>
      <c r="I28" s="231"/>
      <c r="J28" s="231"/>
      <c r="K28" s="315"/>
      <c r="L28" s="318"/>
      <c r="M28" s="260"/>
      <c r="N28" s="245" t="s">
        <v>549</v>
      </c>
      <c r="O28" s="246">
        <v>342</v>
      </c>
      <c r="P28" s="231"/>
      <c r="Q28" s="231"/>
      <c r="R28" s="231"/>
      <c r="S28" s="231"/>
      <c r="T28" s="231"/>
      <c r="U28" s="231"/>
    </row>
    <row r="29" spans="1:22" ht="14.25" customHeight="1" x14ac:dyDescent="0.15">
      <c r="A29" s="315"/>
      <c r="B29" s="306"/>
      <c r="C29" s="244"/>
      <c r="D29" s="245" t="s">
        <v>552</v>
      </c>
      <c r="E29" s="246">
        <v>541</v>
      </c>
      <c r="F29" s="231"/>
      <c r="G29" s="231"/>
      <c r="H29" s="231"/>
      <c r="I29" s="231"/>
      <c r="J29" s="231"/>
      <c r="K29" s="315"/>
      <c r="L29" s="318"/>
      <c r="M29" s="260"/>
      <c r="N29" s="245" t="s">
        <v>551</v>
      </c>
      <c r="O29" s="246">
        <v>195</v>
      </c>
      <c r="P29" s="231"/>
      <c r="Q29" s="231"/>
      <c r="R29" s="231"/>
      <c r="S29" s="231"/>
      <c r="T29" s="231"/>
      <c r="U29" s="280"/>
    </row>
    <row r="30" spans="1:22" ht="14.25" customHeight="1" thickBot="1" x14ac:dyDescent="0.2">
      <c r="A30" s="315"/>
      <c r="B30" s="306"/>
      <c r="C30" s="244"/>
      <c r="D30" s="245" t="s">
        <v>554</v>
      </c>
      <c r="E30" s="246">
        <v>670</v>
      </c>
      <c r="F30" s="231"/>
      <c r="G30" s="231"/>
      <c r="H30" s="231"/>
      <c r="I30" s="231"/>
      <c r="J30" s="231"/>
      <c r="K30" s="315"/>
      <c r="L30" s="318"/>
      <c r="M30" s="249"/>
      <c r="N30" s="250" t="s">
        <v>553</v>
      </c>
      <c r="O30" s="251">
        <v>188</v>
      </c>
      <c r="P30" s="231"/>
      <c r="Q30" s="308"/>
      <c r="R30" s="308"/>
      <c r="S30" s="308"/>
      <c r="T30" s="309"/>
      <c r="U30" s="309"/>
    </row>
    <row r="31" spans="1:22" ht="14.25" customHeight="1" thickTop="1" thickBot="1" x14ac:dyDescent="0.2">
      <c r="A31" s="315"/>
      <c r="B31" s="306"/>
      <c r="C31" s="244"/>
      <c r="D31" s="245" t="s">
        <v>555</v>
      </c>
      <c r="E31" s="246">
        <v>221</v>
      </c>
      <c r="F31" s="231"/>
      <c r="G31" s="231"/>
      <c r="H31" s="231"/>
      <c r="I31" s="231"/>
      <c r="J31" s="231"/>
      <c r="K31" s="315"/>
      <c r="L31" s="319"/>
      <c r="M31" s="257"/>
      <c r="N31" s="253" t="s">
        <v>39</v>
      </c>
      <c r="O31" s="254">
        <f>SUM(O21:O30)</f>
        <v>3539</v>
      </c>
      <c r="P31" s="231"/>
      <c r="Q31" s="308"/>
      <c r="R31" s="308"/>
      <c r="S31" s="308"/>
      <c r="T31" s="309"/>
      <c r="U31" s="309"/>
    </row>
    <row r="32" spans="1:22" ht="14.25" customHeight="1" x14ac:dyDescent="0.15">
      <c r="A32" s="315"/>
      <c r="B32" s="306"/>
      <c r="C32" s="244"/>
      <c r="D32" s="245" t="s">
        <v>558</v>
      </c>
      <c r="E32" s="246">
        <v>844</v>
      </c>
      <c r="F32" s="231"/>
      <c r="G32" s="231"/>
      <c r="H32" s="231"/>
      <c r="I32" s="231"/>
      <c r="J32" s="231"/>
      <c r="K32" s="315"/>
      <c r="L32" s="297" t="s">
        <v>58</v>
      </c>
      <c r="M32" s="299" t="s">
        <v>556</v>
      </c>
      <c r="N32" s="300"/>
      <c r="O32" s="303">
        <f>O3+O4+O7+O13+O20+O31</f>
        <v>12599</v>
      </c>
      <c r="P32" s="231"/>
      <c r="Q32" s="299" t="s">
        <v>557</v>
      </c>
      <c r="R32" s="310"/>
      <c r="S32" s="311"/>
      <c r="T32" s="289">
        <f>J20+O32+T3+T5+T7+T9+T21</f>
        <v>39946</v>
      </c>
      <c r="U32" s="290"/>
    </row>
    <row r="33" spans="1:21" ht="14.25" customHeight="1" thickBot="1" x14ac:dyDescent="0.2">
      <c r="A33" s="315"/>
      <c r="B33" s="306"/>
      <c r="C33" s="256"/>
      <c r="D33" s="250" t="s">
        <v>559</v>
      </c>
      <c r="E33" s="251">
        <v>131</v>
      </c>
      <c r="F33" s="231"/>
      <c r="G33" s="231"/>
      <c r="H33" s="231"/>
      <c r="I33" s="231"/>
      <c r="J33" s="231"/>
      <c r="K33" s="316"/>
      <c r="L33" s="298"/>
      <c r="M33" s="301"/>
      <c r="N33" s="302"/>
      <c r="O33" s="304"/>
      <c r="P33" s="231"/>
      <c r="Q33" s="301"/>
      <c r="R33" s="312"/>
      <c r="S33" s="313"/>
      <c r="T33" s="291"/>
      <c r="U33" s="292"/>
    </row>
    <row r="34" spans="1:21" ht="14.25" customHeight="1" thickTop="1" thickBot="1" x14ac:dyDescent="0.2">
      <c r="A34" s="316"/>
      <c r="B34" s="307"/>
      <c r="C34" s="258"/>
      <c r="D34" s="253" t="s">
        <v>39</v>
      </c>
      <c r="E34" s="254">
        <f>SUM(E25:E33)</f>
        <v>5712</v>
      </c>
      <c r="F34" s="231"/>
      <c r="G34" s="231"/>
      <c r="H34" s="231"/>
      <c r="I34" s="231"/>
      <c r="K34" s="267"/>
      <c r="L34" s="231"/>
      <c r="M34" s="231"/>
      <c r="N34" s="231"/>
      <c r="O34" s="231"/>
      <c r="P34" s="231"/>
      <c r="S34" s="231"/>
      <c r="T34" s="231"/>
    </row>
    <row r="35" spans="1:21" ht="7.5" customHeight="1" x14ac:dyDescent="0.15">
      <c r="A35" s="268"/>
      <c r="B35" s="268"/>
      <c r="C35" s="268"/>
      <c r="D35" s="281"/>
      <c r="E35" s="231"/>
      <c r="F35" s="231"/>
      <c r="G35" s="231"/>
      <c r="H35" s="231"/>
      <c r="O35" s="128"/>
      <c r="S35" s="231"/>
      <c r="T35" s="231"/>
    </row>
    <row r="36" spans="1:21" ht="13.5" customHeight="1" x14ac:dyDescent="0.15">
      <c r="A36" s="231"/>
      <c r="D36" s="231"/>
      <c r="E36" s="231"/>
      <c r="F36" s="231"/>
      <c r="G36" s="231"/>
      <c r="H36" s="231"/>
      <c r="O36" s="128"/>
      <c r="U36" s="231"/>
    </row>
    <row r="37" spans="1:21" ht="13.5" customHeight="1" x14ac:dyDescent="0.15">
      <c r="A37" s="231"/>
      <c r="D37" s="282"/>
      <c r="E37" s="282"/>
      <c r="F37" s="231"/>
      <c r="G37" s="231"/>
      <c r="H37" s="231"/>
      <c r="U37" s="231"/>
    </row>
    <row r="38" spans="1:21" ht="13.5" customHeight="1" x14ac:dyDescent="0.15">
      <c r="A38" s="231"/>
      <c r="D38" s="282"/>
      <c r="E38" s="231"/>
      <c r="F38" s="231"/>
      <c r="G38" s="231"/>
      <c r="H38" s="231"/>
      <c r="U38" s="231"/>
    </row>
    <row r="39" spans="1:21" ht="6" customHeight="1" x14ac:dyDescent="0.15">
      <c r="C39" s="231"/>
      <c r="D39" s="231"/>
      <c r="E39" s="231"/>
      <c r="F39" s="231"/>
      <c r="G39" s="231"/>
      <c r="H39" s="231"/>
      <c r="U39" s="231"/>
    </row>
    <row r="40" spans="1:21" ht="13.5" customHeight="1" x14ac:dyDescent="0.15">
      <c r="A40" s="231"/>
      <c r="C40" s="231"/>
      <c r="D40" s="231"/>
      <c r="E40" s="231"/>
      <c r="F40" s="231"/>
      <c r="G40" s="231"/>
      <c r="H40" s="231"/>
      <c r="U40" s="231"/>
    </row>
    <row r="41" spans="1:21" ht="6" customHeight="1" x14ac:dyDescent="0.15">
      <c r="A41" s="231"/>
      <c r="C41" s="231"/>
      <c r="D41" s="231"/>
      <c r="E41" s="231"/>
      <c r="F41" s="231"/>
      <c r="G41" s="231"/>
      <c r="H41" s="231"/>
      <c r="U41" s="231"/>
    </row>
    <row r="42" spans="1:21" ht="13.5" customHeight="1" x14ac:dyDescent="0.15">
      <c r="A42" s="129"/>
      <c r="E42" s="128"/>
      <c r="F42" s="129"/>
      <c r="G42" s="129"/>
      <c r="H42" s="129"/>
      <c r="U42" s="231"/>
    </row>
    <row r="43" spans="1:21" ht="13.5" customHeight="1" x14ac:dyDescent="0.15">
      <c r="A43" s="128"/>
      <c r="E43" s="128"/>
      <c r="F43" s="128"/>
      <c r="G43" s="128"/>
      <c r="H43" s="128"/>
    </row>
    <row r="44" spans="1:21" ht="13.5" customHeight="1" x14ac:dyDescent="0.15">
      <c r="A44" s="128"/>
      <c r="E44" s="128"/>
      <c r="F44" s="128"/>
      <c r="G44" s="128"/>
      <c r="H44" s="128"/>
    </row>
    <row r="45" spans="1:21" ht="13.5" customHeight="1" x14ac:dyDescent="0.15">
      <c r="A45" s="128"/>
      <c r="E45" s="128"/>
      <c r="F45" s="128"/>
      <c r="G45" s="128"/>
      <c r="H45" s="128"/>
      <c r="N45" s="224" t="s">
        <v>379</v>
      </c>
      <c r="O45" s="225"/>
      <c r="P45" s="225"/>
      <c r="Q45" s="225"/>
      <c r="R45" s="143" t="s">
        <v>389</v>
      </c>
      <c r="S45" s="142"/>
      <c r="T45" s="142"/>
      <c r="U45" s="147"/>
    </row>
    <row r="46" spans="1:21" ht="13.5" customHeight="1" x14ac:dyDescent="0.15">
      <c r="A46" s="128"/>
      <c r="E46" s="128"/>
      <c r="F46" s="128"/>
      <c r="G46" s="128"/>
      <c r="H46" s="128"/>
      <c r="I46" s="127"/>
      <c r="J46" s="128"/>
      <c r="L46" s="231"/>
      <c r="N46" s="227"/>
      <c r="O46" s="228"/>
      <c r="P46" s="228"/>
      <c r="Q46" s="228"/>
      <c r="R46" s="24"/>
      <c r="S46" s="85"/>
      <c r="T46" s="85"/>
      <c r="U46" s="230" t="s">
        <v>383</v>
      </c>
    </row>
    <row r="47" spans="1:21" ht="13.5" customHeight="1" x14ac:dyDescent="0.15">
      <c r="A47" s="129"/>
      <c r="E47" s="128"/>
      <c r="F47" s="128"/>
      <c r="G47" s="128"/>
      <c r="H47" s="128"/>
      <c r="I47" s="128"/>
      <c r="J47" s="128"/>
      <c r="L47" s="231"/>
      <c r="N47" s="224" t="s">
        <v>388</v>
      </c>
      <c r="O47" s="225"/>
      <c r="P47" s="225"/>
      <c r="Q47" s="225"/>
      <c r="R47" s="143" t="s">
        <v>389</v>
      </c>
      <c r="S47" s="142"/>
      <c r="T47" s="142"/>
      <c r="U47" s="147"/>
    </row>
    <row r="48" spans="1:21" ht="13.5" customHeight="1" x14ac:dyDescent="0.15">
      <c r="A48" s="129"/>
      <c r="F48" s="128"/>
      <c r="G48" s="128"/>
      <c r="H48" s="128"/>
      <c r="I48" s="129"/>
      <c r="J48" s="128"/>
      <c r="L48" s="231"/>
      <c r="N48" s="227"/>
      <c r="O48" s="228"/>
      <c r="P48" s="228"/>
      <c r="Q48" s="228"/>
      <c r="R48" s="24"/>
      <c r="S48" s="85"/>
      <c r="T48" s="85"/>
      <c r="U48" s="230" t="s">
        <v>383</v>
      </c>
    </row>
    <row r="49" spans="1:21" ht="13.5" customHeight="1" x14ac:dyDescent="0.15">
      <c r="A49" s="128"/>
      <c r="F49" s="128"/>
      <c r="G49" s="128"/>
      <c r="H49" s="128"/>
      <c r="I49" s="129"/>
      <c r="J49" s="128"/>
      <c r="L49" s="283"/>
      <c r="N49" s="224" t="s">
        <v>395</v>
      </c>
      <c r="O49" s="225"/>
      <c r="P49" s="225"/>
      <c r="Q49" s="225"/>
      <c r="R49" s="143" t="s">
        <v>396</v>
      </c>
      <c r="S49" s="142"/>
      <c r="T49" s="142"/>
      <c r="U49" s="147"/>
    </row>
    <row r="50" spans="1:21" ht="13.5" customHeight="1" x14ac:dyDescent="0.15">
      <c r="L50" s="283"/>
      <c r="N50" s="227"/>
      <c r="O50" s="228"/>
      <c r="P50" s="228"/>
      <c r="Q50" s="228"/>
      <c r="R50" s="24"/>
      <c r="S50" s="85"/>
      <c r="T50" s="85"/>
      <c r="U50" s="230"/>
    </row>
    <row r="51" spans="1:21" ht="12" customHeight="1" x14ac:dyDescent="0.15">
      <c r="A51" s="231"/>
      <c r="F51" s="231"/>
      <c r="L51" s="231"/>
      <c r="N51" s="143" t="s">
        <v>402</v>
      </c>
      <c r="O51" s="142"/>
      <c r="P51" s="284" t="s">
        <v>557</v>
      </c>
      <c r="Q51" s="142"/>
      <c r="R51" s="143" t="s">
        <v>404</v>
      </c>
      <c r="S51" s="142"/>
      <c r="T51" s="142"/>
      <c r="U51" s="147"/>
    </row>
    <row r="52" spans="1:21" ht="12" customHeight="1" x14ac:dyDescent="0.15">
      <c r="A52" s="293"/>
      <c r="B52" s="293"/>
      <c r="C52" s="293"/>
      <c r="D52" s="285"/>
      <c r="E52" s="293"/>
      <c r="F52" s="293"/>
      <c r="L52" s="231"/>
      <c r="N52" s="294" t="s">
        <v>578</v>
      </c>
      <c r="O52" s="295"/>
      <c r="P52" s="295"/>
      <c r="Q52" s="296"/>
      <c r="R52" s="24"/>
      <c r="S52" s="85"/>
      <c r="T52" s="85"/>
      <c r="U52" s="230"/>
    </row>
    <row r="53" spans="1:21" ht="12" customHeight="1" x14ac:dyDescent="0.15">
      <c r="A53" s="287"/>
      <c r="B53" s="287"/>
      <c r="C53" s="287"/>
      <c r="D53" s="286"/>
      <c r="E53" s="288"/>
      <c r="F53" s="288"/>
      <c r="L53" s="231"/>
      <c r="N53" s="224" t="s">
        <v>473</v>
      </c>
      <c r="O53" s="225"/>
      <c r="P53" s="225"/>
      <c r="Q53" s="225"/>
      <c r="R53" s="143" t="s">
        <v>409</v>
      </c>
      <c r="S53" s="142"/>
      <c r="T53" s="142"/>
      <c r="U53" s="147"/>
    </row>
    <row r="54" spans="1:21" ht="8.25" customHeight="1" x14ac:dyDescent="0.15">
      <c r="A54" s="287"/>
      <c r="B54" s="287"/>
      <c r="C54" s="287"/>
      <c r="D54" s="286"/>
      <c r="E54" s="288"/>
      <c r="F54" s="288"/>
      <c r="L54" s="231"/>
      <c r="N54" s="227"/>
      <c r="O54" s="228"/>
      <c r="P54" s="228"/>
      <c r="Q54" s="228"/>
      <c r="R54" s="24"/>
      <c r="S54" s="85"/>
      <c r="T54" s="85"/>
      <c r="U54" s="230"/>
    </row>
    <row r="55" spans="1:21" ht="12" customHeight="1" x14ac:dyDescent="0.15">
      <c r="A55" s="287"/>
      <c r="B55" s="287"/>
      <c r="C55" s="287"/>
      <c r="D55" s="286"/>
      <c r="E55" s="288"/>
      <c r="F55" s="288"/>
      <c r="L55" s="231"/>
      <c r="N55" s="224" t="s">
        <v>474</v>
      </c>
      <c r="O55" s="225"/>
      <c r="P55" s="225"/>
      <c r="Q55" s="225"/>
      <c r="R55" s="143" t="s">
        <v>475</v>
      </c>
      <c r="S55" s="142"/>
      <c r="T55" s="142"/>
      <c r="U55" s="147"/>
    </row>
    <row r="56" spans="1:21" ht="8.25" customHeight="1" x14ac:dyDescent="0.15">
      <c r="A56" s="287"/>
      <c r="B56" s="287"/>
      <c r="C56" s="287"/>
      <c r="D56" s="286"/>
      <c r="E56" s="288"/>
      <c r="F56" s="288"/>
      <c r="N56" s="227"/>
      <c r="O56" s="228"/>
      <c r="P56" s="228"/>
      <c r="Q56" s="228"/>
      <c r="R56" s="24"/>
      <c r="S56" s="85"/>
      <c r="T56" s="85"/>
      <c r="U56" s="230"/>
    </row>
  </sheetData>
  <mergeCells count="58">
    <mergeCell ref="A2:D2"/>
    <mergeCell ref="F2:I2"/>
    <mergeCell ref="K2:N2"/>
    <mergeCell ref="P2:S2"/>
    <mergeCell ref="A3:A34"/>
    <mergeCell ref="B3:B10"/>
    <mergeCell ref="F3:F21"/>
    <mergeCell ref="G3:G10"/>
    <mergeCell ref="K3:K33"/>
    <mergeCell ref="P3:Q4"/>
    <mergeCell ref="R3:R4"/>
    <mergeCell ref="S3:S4"/>
    <mergeCell ref="T3:T4"/>
    <mergeCell ref="L5:L7"/>
    <mergeCell ref="P5:Q6"/>
    <mergeCell ref="R5:R6"/>
    <mergeCell ref="S5:S6"/>
    <mergeCell ref="T5:T6"/>
    <mergeCell ref="P7:Q8"/>
    <mergeCell ref="S7:S8"/>
    <mergeCell ref="T7:T8"/>
    <mergeCell ref="L8:L13"/>
    <mergeCell ref="P9:Q10"/>
    <mergeCell ref="R9:R10"/>
    <mergeCell ref="S9:S10"/>
    <mergeCell ref="T9:T10"/>
    <mergeCell ref="B11:B17"/>
    <mergeCell ref="G11:G19"/>
    <mergeCell ref="P11:P22"/>
    <mergeCell ref="Q11:Q20"/>
    <mergeCell ref="L14:L20"/>
    <mergeCell ref="B18:B24"/>
    <mergeCell ref="G20:G21"/>
    <mergeCell ref="H20:I21"/>
    <mergeCell ref="J20:J21"/>
    <mergeCell ref="L21:L31"/>
    <mergeCell ref="Q21:Q22"/>
    <mergeCell ref="R21:S22"/>
    <mergeCell ref="T21:T22"/>
    <mergeCell ref="B25:B34"/>
    <mergeCell ref="Q30:S31"/>
    <mergeCell ref="T30:U31"/>
    <mergeCell ref="L32:L33"/>
    <mergeCell ref="M32:N33"/>
    <mergeCell ref="O32:O33"/>
    <mergeCell ref="Q32:S33"/>
    <mergeCell ref="T32:U33"/>
    <mergeCell ref="A52:C52"/>
    <mergeCell ref="E52:F52"/>
    <mergeCell ref="N52:Q52"/>
    <mergeCell ref="A53:C53"/>
    <mergeCell ref="E53:F53"/>
    <mergeCell ref="A54:C54"/>
    <mergeCell ref="E54:F54"/>
    <mergeCell ref="A55:C55"/>
    <mergeCell ref="E55:F55"/>
    <mergeCell ref="A56:C56"/>
    <mergeCell ref="E56:F56"/>
  </mergeCells>
  <phoneticPr fontId="2"/>
  <pageMargins left="0.43307086614173229" right="0.35433070866141736" top="0.27559055118110237" bottom="0.15748031496062992" header="0.31496062992125984" footer="0.15748031496062992"/>
  <pageSetup paperSize="9"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かごしま</vt:lpstr>
      <vt:lpstr>きりしま</vt:lpstr>
      <vt:lpstr>かごしま!Print_Area</vt:lpstr>
      <vt:lpstr>きりしま!Print_Area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福留 安里</dc:creator>
  <cp:lastModifiedBy>折田 茜</cp:lastModifiedBy>
  <cp:lastPrinted>2026-08-31T09:50:53Z</cp:lastPrinted>
  <dcterms:created xsi:type="dcterms:W3CDTF">2026-08-31T06:42:49Z</dcterms:created>
  <dcterms:modified xsi:type="dcterms:W3CDTF">2026-08-31T10:35:33Z</dcterms:modified>
</cp:coreProperties>
</file>