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k_eigyou\Desktop\"/>
    </mc:Choice>
  </mc:AlternateContent>
  <xr:revisionPtr revIDLastSave="0" documentId="13_ncr:1_{8202581C-20FB-49BE-90BD-C0511A5AD4DD}" xr6:coauthVersionLast="47" xr6:coauthVersionMax="47" xr10:uidLastSave="{00000000-0000-0000-0000-000000000000}"/>
  <bookViews>
    <workbookView xWindow="-120" yWindow="-120" windowWidth="29040" windowHeight="15720" xr2:uid="{B1FE62E6-EA11-4B90-B19A-8CA4B99EBB38}"/>
  </bookViews>
  <sheets>
    <sheet name="かごしま" sheetId="1" r:id="rId1"/>
    <sheet name="きりしま" sheetId="2" r:id="rId2"/>
  </sheets>
  <definedNames>
    <definedName name="_xlnm.Print_Area" localSheetId="0">かごしま!$A$1:$AK$83</definedName>
    <definedName name="_xlnm.Print_Area" localSheetId="1">きりしま!$A$1:$U$56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Y47" i="1" l="1"/>
  <c r="Y48" i="1" s="1"/>
  <c r="AD26" i="1" s="1"/>
  <c r="T30" i="2"/>
  <c r="T23" i="2"/>
  <c r="O32" i="2"/>
  <c r="O31" i="2"/>
  <c r="O20" i="2"/>
  <c r="O13" i="2"/>
  <c r="O7" i="2"/>
  <c r="J20" i="2"/>
  <c r="J19" i="2"/>
  <c r="J10" i="2"/>
  <c r="E34" i="2"/>
  <c r="E24" i="2"/>
  <c r="E17" i="2"/>
  <c r="E10" i="2"/>
  <c r="AJ46" i="1"/>
  <c r="AJ45" i="1"/>
  <c r="AJ28" i="1"/>
  <c r="AD34" i="1"/>
  <c r="AD25" i="1"/>
  <c r="AD19" i="1"/>
  <c r="AD14" i="1"/>
  <c r="AD9" i="1"/>
  <c r="Y66" i="1"/>
  <c r="Y32" i="1"/>
  <c r="Y24" i="1"/>
  <c r="Y6" i="1"/>
  <c r="T74" i="1"/>
  <c r="T73" i="1"/>
  <c r="T69" i="1"/>
  <c r="T64" i="1"/>
  <c r="T59" i="1"/>
  <c r="T51" i="1"/>
  <c r="T52" i="1" s="1"/>
  <c r="T45" i="1"/>
  <c r="O81" i="1"/>
  <c r="O58" i="1"/>
  <c r="J77" i="1"/>
  <c r="J60" i="1"/>
  <c r="J42" i="1"/>
  <c r="J31" i="1"/>
  <c r="E80" i="1"/>
  <c r="E36" i="1"/>
  <c r="E42" i="1" s="1"/>
  <c r="E26" i="1"/>
  <c r="E25" i="1"/>
  <c r="E19" i="1"/>
  <c r="E8" i="1"/>
  <c r="T36" i="1"/>
  <c r="O44" i="1"/>
  <c r="O31" i="1"/>
  <c r="O16" i="1"/>
  <c r="J67" i="1"/>
  <c r="E73" i="1"/>
  <c r="E54" i="1"/>
  <c r="AJ44" i="1"/>
  <c r="AJ33" i="1"/>
  <c r="AJ25" i="1"/>
  <c r="AJ20" i="1"/>
  <c r="AJ15" i="1"/>
  <c r="AJ7" i="1"/>
  <c r="AD32" i="1"/>
  <c r="AD8" i="1"/>
  <c r="AD6" i="1"/>
  <c r="Y65" i="1"/>
  <c r="Y62" i="1"/>
  <c r="Y57" i="1"/>
  <c r="Y52" i="1"/>
  <c r="Y42" i="1"/>
  <c r="Y23" i="1"/>
  <c r="Y20" i="1"/>
  <c r="Y15" i="1"/>
  <c r="T35" i="1"/>
  <c r="T28" i="1"/>
  <c r="T18" i="1"/>
  <c r="T9" i="1"/>
  <c r="O80" i="1"/>
  <c r="O70" i="1"/>
  <c r="O57" i="1"/>
  <c r="O43" i="1"/>
  <c r="O40" i="1"/>
  <c r="O30" i="1"/>
  <c r="O21" i="1"/>
  <c r="O15" i="1"/>
  <c r="O11" i="1"/>
  <c r="O7" i="1"/>
  <c r="J76" i="1"/>
  <c r="J73" i="1"/>
  <c r="J65" i="1"/>
  <c r="J59" i="1"/>
  <c r="J56" i="1"/>
  <c r="J52" i="1"/>
  <c r="J46" i="1"/>
  <c r="J30" i="1"/>
  <c r="J26" i="1"/>
  <c r="J23" i="1"/>
  <c r="J13" i="1"/>
  <c r="E72" i="1"/>
  <c r="E65" i="1"/>
  <c r="E53" i="1"/>
  <c r="E45" i="1"/>
  <c r="E41" i="1"/>
  <c r="AI53" i="1" l="1"/>
  <c r="AI51" i="1"/>
</calcChain>
</file>

<file path=xl/sharedStrings.xml><?xml version="1.0" encoding="utf-8"?>
<sst xmlns="http://schemas.openxmlformats.org/spreadsheetml/2006/main" count="739" uniqueCount="583">
  <si>
    <t>リビングかごしま　折込申込部数表</t>
    <rPh sb="9" eb="11">
      <t>オリコミ</t>
    </rPh>
    <rPh sb="11" eb="13">
      <t>モウシコ</t>
    </rPh>
    <rPh sb="13" eb="15">
      <t>ブスウ</t>
    </rPh>
    <rPh sb="15" eb="16">
      <t>ヒョウ</t>
    </rPh>
    <phoneticPr fontId="3"/>
  </si>
  <si>
    <t>配布地域</t>
    <rPh sb="0" eb="2">
      <t>ハイフ</t>
    </rPh>
    <rPh sb="2" eb="4">
      <t>チイキ</t>
    </rPh>
    <phoneticPr fontId="3"/>
  </si>
  <si>
    <t>部数</t>
    <rPh sb="0" eb="2">
      <t>ブスウ</t>
    </rPh>
    <phoneticPr fontId="3"/>
  </si>
  <si>
    <t>谷山南</t>
    <rPh sb="0" eb="2">
      <t>タニヤマ</t>
    </rPh>
    <rPh sb="2" eb="3">
      <t>ミナミ</t>
    </rPh>
    <phoneticPr fontId="3"/>
  </si>
  <si>
    <t>錦江台</t>
    <rPh sb="0" eb="2">
      <t>キンコウ</t>
    </rPh>
    <rPh sb="2" eb="3">
      <t>ダイ</t>
    </rPh>
    <phoneticPr fontId="3"/>
  </si>
  <si>
    <t>平川町</t>
    <rPh sb="0" eb="2">
      <t>ヒラカワ</t>
    </rPh>
    <rPh sb="2" eb="3">
      <t>マチ</t>
    </rPh>
    <phoneticPr fontId="3"/>
  </si>
  <si>
    <t>桜ヶ丘・宇宿</t>
    <rPh sb="0" eb="3">
      <t>サクラガオカ</t>
    </rPh>
    <rPh sb="4" eb="6">
      <t>ウスキ</t>
    </rPh>
    <phoneticPr fontId="3"/>
  </si>
  <si>
    <t>桜ヶ丘</t>
    <phoneticPr fontId="3"/>
  </si>
  <si>
    <t>桜ヶ丘１丁目</t>
  </si>
  <si>
    <t>中央駅周辺</t>
    <rPh sb="0" eb="2">
      <t>チュウオウ</t>
    </rPh>
    <rPh sb="2" eb="3">
      <t>エキ</t>
    </rPh>
    <rPh sb="3" eb="5">
      <t>シュウヘン</t>
    </rPh>
    <phoneticPr fontId="3"/>
  </si>
  <si>
    <t>中央</t>
    <rPh sb="0" eb="2">
      <t>チュウオウ</t>
    </rPh>
    <phoneticPr fontId="3"/>
  </si>
  <si>
    <t>上荒田町</t>
  </si>
  <si>
    <t>天文館</t>
    <rPh sb="0" eb="2">
      <t>テンモン</t>
    </rPh>
    <rPh sb="2" eb="3">
      <t>カン</t>
    </rPh>
    <phoneticPr fontId="3"/>
  </si>
  <si>
    <t>城南</t>
    <rPh sb="0" eb="2">
      <t>ジョウナン</t>
    </rPh>
    <phoneticPr fontId="3"/>
  </si>
  <si>
    <t>城南町</t>
    <rPh sb="0" eb="2">
      <t>ジョウナン</t>
    </rPh>
    <rPh sb="2" eb="3">
      <t>マチ</t>
    </rPh>
    <phoneticPr fontId="3"/>
  </si>
  <si>
    <t>伊敷・小野</t>
  </si>
  <si>
    <t>下伊敷</t>
    <rPh sb="0" eb="1">
      <t>シモ</t>
    </rPh>
    <phoneticPr fontId="3"/>
  </si>
  <si>
    <t>下伊敷１丁目</t>
  </si>
  <si>
    <t>吉田</t>
    <rPh sb="0" eb="2">
      <t>ヨシダ</t>
    </rPh>
    <phoneticPr fontId="3"/>
  </si>
  <si>
    <t>牟礼岡ＮＴ</t>
    <rPh sb="0" eb="2">
      <t>ムレ</t>
    </rPh>
    <rPh sb="2" eb="3">
      <t>オカ</t>
    </rPh>
    <phoneticPr fontId="3"/>
  </si>
  <si>
    <t>姶良</t>
    <rPh sb="0" eb="2">
      <t>アイラ</t>
    </rPh>
    <phoneticPr fontId="3"/>
  </si>
  <si>
    <t>姶良ＮＴ</t>
    <rPh sb="0" eb="2">
      <t>アイラ</t>
    </rPh>
    <phoneticPr fontId="3"/>
  </si>
  <si>
    <t>西姶良１丁目</t>
    <rPh sb="0" eb="1">
      <t>ニシ</t>
    </rPh>
    <rPh sb="1" eb="3">
      <t>アイラ</t>
    </rPh>
    <rPh sb="4" eb="6">
      <t>チョウメ</t>
    </rPh>
    <phoneticPr fontId="3"/>
  </si>
  <si>
    <t>下福元町</t>
    <rPh sb="0" eb="1">
      <t>シモ</t>
    </rPh>
    <rPh sb="1" eb="3">
      <t>フクモト</t>
    </rPh>
    <rPh sb="3" eb="4">
      <t>マチ</t>
    </rPh>
    <phoneticPr fontId="3"/>
  </si>
  <si>
    <t>桜ヶ丘２丁目</t>
  </si>
  <si>
    <t>上之園町</t>
  </si>
  <si>
    <t>錦江町</t>
    <rPh sb="0" eb="2">
      <t>キンコウ</t>
    </rPh>
    <rPh sb="2" eb="3">
      <t>マチ</t>
    </rPh>
    <phoneticPr fontId="3"/>
  </si>
  <si>
    <t>下伊敷２丁目</t>
  </si>
  <si>
    <t>西姶良２丁目</t>
    <rPh sb="0" eb="1">
      <t>ニシ</t>
    </rPh>
    <rPh sb="1" eb="3">
      <t>アイラ</t>
    </rPh>
    <rPh sb="4" eb="6">
      <t>チョウメ</t>
    </rPh>
    <phoneticPr fontId="3"/>
  </si>
  <si>
    <t>錦江台１丁目</t>
  </si>
  <si>
    <t>桜ヶ丘３丁目</t>
  </si>
  <si>
    <t>高麗町</t>
  </si>
  <si>
    <t>甲突町</t>
    <rPh sb="0" eb="1">
      <t>コウ</t>
    </rPh>
    <rPh sb="1" eb="2">
      <t>ツ</t>
    </rPh>
    <rPh sb="2" eb="3">
      <t>マチ</t>
    </rPh>
    <phoneticPr fontId="3"/>
  </si>
  <si>
    <t>下伊敷３丁目</t>
  </si>
  <si>
    <t>西姶良３丁目</t>
    <rPh sb="0" eb="1">
      <t>ニシ</t>
    </rPh>
    <rPh sb="1" eb="3">
      <t>アイラ</t>
    </rPh>
    <rPh sb="4" eb="6">
      <t>チョウメ</t>
    </rPh>
    <phoneticPr fontId="3"/>
  </si>
  <si>
    <t>錦江台２丁目</t>
  </si>
  <si>
    <t>桜ヶ丘４丁目</t>
  </si>
  <si>
    <t>中央町</t>
  </si>
  <si>
    <t>南林寺町</t>
  </si>
  <si>
    <t>小　計</t>
    <rPh sb="0" eb="1">
      <t>ショウ</t>
    </rPh>
    <rPh sb="2" eb="3">
      <t>ケイ</t>
    </rPh>
    <phoneticPr fontId="3"/>
  </si>
  <si>
    <t>西姶良４丁目</t>
    <rPh sb="0" eb="1">
      <t>ニシ</t>
    </rPh>
    <rPh sb="1" eb="3">
      <t>アイラ</t>
    </rPh>
    <rPh sb="4" eb="6">
      <t>チョウメ</t>
    </rPh>
    <phoneticPr fontId="3"/>
  </si>
  <si>
    <t>錦江台３丁目</t>
  </si>
  <si>
    <t>桜ヶ丘５丁目</t>
  </si>
  <si>
    <t>松原町</t>
  </si>
  <si>
    <t>本名町</t>
    <rPh sb="0" eb="2">
      <t>ホンミョウ</t>
    </rPh>
    <rPh sb="2" eb="3">
      <t>チョウ</t>
    </rPh>
    <phoneticPr fontId="3"/>
  </si>
  <si>
    <t>吉田本名町</t>
    <rPh sb="0" eb="2">
      <t>ヨシダ</t>
    </rPh>
    <rPh sb="2" eb="3">
      <t>ホン</t>
    </rPh>
    <rPh sb="3" eb="4">
      <t>ナ</t>
    </rPh>
    <rPh sb="4" eb="5">
      <t>マチ</t>
    </rPh>
    <phoneticPr fontId="3"/>
  </si>
  <si>
    <t>桜ヶ丘６丁目</t>
  </si>
  <si>
    <t>西田</t>
    <rPh sb="0" eb="2">
      <t>ニシダ</t>
    </rPh>
    <phoneticPr fontId="3"/>
  </si>
  <si>
    <t>西田１丁目</t>
    <rPh sb="0" eb="2">
      <t>ニシダ</t>
    </rPh>
    <phoneticPr fontId="3"/>
  </si>
  <si>
    <t>新屋敷町</t>
    <rPh sb="0" eb="1">
      <t>シン</t>
    </rPh>
    <rPh sb="1" eb="3">
      <t>ヤシキ</t>
    </rPh>
    <rPh sb="3" eb="4">
      <t>マチ</t>
    </rPh>
    <phoneticPr fontId="3"/>
  </si>
  <si>
    <t>伊敷</t>
    <phoneticPr fontId="3"/>
  </si>
  <si>
    <t>伊敷１丁目</t>
    <rPh sb="3" eb="5">
      <t>チョウメ</t>
    </rPh>
    <phoneticPr fontId="3"/>
  </si>
  <si>
    <t>姶良中央</t>
    <rPh sb="0" eb="2">
      <t>アイラ</t>
    </rPh>
    <rPh sb="2" eb="4">
      <t>チュウオウ</t>
    </rPh>
    <phoneticPr fontId="3"/>
  </si>
  <si>
    <t>坂之上</t>
    <rPh sb="0" eb="3">
      <t>サカノウエ</t>
    </rPh>
    <phoneticPr fontId="3"/>
  </si>
  <si>
    <t>光山１丁目</t>
    <rPh sb="0" eb="1">
      <t>ヒカリ</t>
    </rPh>
    <rPh sb="1" eb="2">
      <t>ヤマ</t>
    </rPh>
    <rPh sb="3" eb="5">
      <t>チョウメ</t>
    </rPh>
    <phoneticPr fontId="3"/>
  </si>
  <si>
    <t>桜ヶ丘７丁目</t>
  </si>
  <si>
    <t>西田２丁目</t>
    <rPh sb="0" eb="2">
      <t>ニシダ</t>
    </rPh>
    <phoneticPr fontId="3"/>
  </si>
  <si>
    <t>伊敷２丁目</t>
    <rPh sb="3" eb="5">
      <t>チョウメ</t>
    </rPh>
    <phoneticPr fontId="3"/>
  </si>
  <si>
    <t>計</t>
    <rPh sb="0" eb="1">
      <t>ケイ</t>
    </rPh>
    <phoneticPr fontId="3"/>
  </si>
  <si>
    <t>光山２丁目</t>
    <rPh sb="0" eb="1">
      <t>ヒカリ</t>
    </rPh>
    <rPh sb="1" eb="2">
      <t>ヤマ</t>
    </rPh>
    <rPh sb="3" eb="5">
      <t>チョウメ</t>
    </rPh>
    <phoneticPr fontId="3"/>
  </si>
  <si>
    <t>桜ヶ丘８丁目</t>
  </si>
  <si>
    <t>西田３丁目</t>
    <rPh sb="0" eb="2">
      <t>ニシダ</t>
    </rPh>
    <phoneticPr fontId="3"/>
  </si>
  <si>
    <t>高見馬場</t>
    <rPh sb="0" eb="2">
      <t>タカミ</t>
    </rPh>
    <rPh sb="2" eb="4">
      <t>ババ</t>
    </rPh>
    <phoneticPr fontId="3"/>
  </si>
  <si>
    <t>加治屋町</t>
    <rPh sb="0" eb="3">
      <t>カジヤ</t>
    </rPh>
    <rPh sb="3" eb="4">
      <t>マチ</t>
    </rPh>
    <phoneticPr fontId="3"/>
  </si>
  <si>
    <t>伊敷３丁目</t>
    <rPh sb="3" eb="5">
      <t>チョウメ</t>
    </rPh>
    <phoneticPr fontId="3"/>
  </si>
  <si>
    <t>喜入</t>
    <rPh sb="0" eb="2">
      <t>キイレ</t>
    </rPh>
    <phoneticPr fontId="3"/>
  </si>
  <si>
    <t>喜入瀬々串町</t>
    <rPh sb="5" eb="6">
      <t>チョウ</t>
    </rPh>
    <phoneticPr fontId="3"/>
  </si>
  <si>
    <t>坂之上１丁目</t>
    <rPh sb="0" eb="3">
      <t>サカノウエ</t>
    </rPh>
    <rPh sb="4" eb="6">
      <t>チョウメ</t>
    </rPh>
    <phoneticPr fontId="3"/>
  </si>
  <si>
    <t>魚見町</t>
  </si>
  <si>
    <t>樋之口町</t>
    <rPh sb="0" eb="4">
      <t>テノクチチョウ</t>
    </rPh>
    <phoneticPr fontId="3"/>
  </si>
  <si>
    <t>伊敷４丁目</t>
    <rPh sb="3" eb="5">
      <t>チョウメ</t>
    </rPh>
    <phoneticPr fontId="3"/>
  </si>
  <si>
    <t>喜入町</t>
    <rPh sb="2" eb="3">
      <t>チョウ</t>
    </rPh>
    <phoneticPr fontId="3"/>
  </si>
  <si>
    <t>坂之上２丁目</t>
    <rPh sb="0" eb="3">
      <t>サカノウエ</t>
    </rPh>
    <rPh sb="4" eb="6">
      <t>チョウメ</t>
    </rPh>
    <phoneticPr fontId="3"/>
  </si>
  <si>
    <t>小原町</t>
  </si>
  <si>
    <t>武</t>
    <phoneticPr fontId="3"/>
  </si>
  <si>
    <t>武１丁目</t>
    <rPh sb="0" eb="1">
      <t>タケ</t>
    </rPh>
    <phoneticPr fontId="3"/>
  </si>
  <si>
    <t>山之口町</t>
    <rPh sb="0" eb="3">
      <t>ヤマノクチ</t>
    </rPh>
    <rPh sb="3" eb="4">
      <t>マチ</t>
    </rPh>
    <phoneticPr fontId="3"/>
  </si>
  <si>
    <t>伊敷５丁目</t>
    <rPh sb="3" eb="5">
      <t>チョウメ</t>
    </rPh>
    <phoneticPr fontId="3"/>
  </si>
  <si>
    <t>喜入前之浜町</t>
    <rPh sb="2" eb="3">
      <t>マエ</t>
    </rPh>
    <rPh sb="3" eb="4">
      <t>ノ</t>
    </rPh>
    <rPh sb="4" eb="5">
      <t>ハマ</t>
    </rPh>
    <rPh sb="5" eb="6">
      <t>チョウ</t>
    </rPh>
    <phoneticPr fontId="3"/>
  </si>
  <si>
    <t>坂之上３丁目</t>
    <rPh sb="0" eb="3">
      <t>サカノウエ</t>
    </rPh>
    <rPh sb="4" eb="6">
      <t>チョウメ</t>
    </rPh>
    <phoneticPr fontId="3"/>
  </si>
  <si>
    <t>武２丁目</t>
    <rPh sb="0" eb="1">
      <t>タケ</t>
    </rPh>
    <phoneticPr fontId="3"/>
  </si>
  <si>
    <t>千日町</t>
    <rPh sb="0" eb="2">
      <t>センニチ</t>
    </rPh>
    <rPh sb="2" eb="3">
      <t>マチ</t>
    </rPh>
    <phoneticPr fontId="3"/>
  </si>
  <si>
    <t>伊敷６丁目</t>
    <rPh sb="3" eb="5">
      <t>チョウメ</t>
    </rPh>
    <phoneticPr fontId="3"/>
  </si>
  <si>
    <t>喜入中名町</t>
    <rPh sb="2" eb="3">
      <t>ナカ</t>
    </rPh>
    <rPh sb="3" eb="4">
      <t>メイ</t>
    </rPh>
    <rPh sb="4" eb="5">
      <t>チョウ</t>
    </rPh>
    <phoneticPr fontId="3"/>
  </si>
  <si>
    <t>坂之上４丁目</t>
    <rPh sb="0" eb="3">
      <t>サカノウエ</t>
    </rPh>
    <rPh sb="4" eb="6">
      <t>チョウメ</t>
    </rPh>
    <phoneticPr fontId="3"/>
  </si>
  <si>
    <t>宇宿</t>
    <phoneticPr fontId="3"/>
  </si>
  <si>
    <t>宇宿１丁目</t>
  </si>
  <si>
    <t>武３丁目</t>
    <rPh sb="0" eb="1">
      <t>タケ</t>
    </rPh>
    <phoneticPr fontId="3"/>
  </si>
  <si>
    <t>西千石町</t>
    <phoneticPr fontId="3"/>
  </si>
  <si>
    <t>伊敷７丁目</t>
    <rPh sb="3" eb="5">
      <t>チョウメ</t>
    </rPh>
    <phoneticPr fontId="3"/>
  </si>
  <si>
    <t>坂之上５丁目</t>
    <rPh sb="0" eb="3">
      <t>サカノウエ</t>
    </rPh>
    <rPh sb="4" eb="6">
      <t>チョウメ</t>
    </rPh>
    <phoneticPr fontId="3"/>
  </si>
  <si>
    <t>宇宿２丁目</t>
  </si>
  <si>
    <t>東千石町</t>
    <phoneticPr fontId="3"/>
  </si>
  <si>
    <t>伊敷８丁目</t>
    <rPh sb="3" eb="5">
      <t>チョウメ</t>
    </rPh>
    <phoneticPr fontId="3"/>
  </si>
  <si>
    <t>郡山</t>
    <rPh sb="0" eb="2">
      <t>コオリヤマ</t>
    </rPh>
    <phoneticPr fontId="3"/>
  </si>
  <si>
    <t>郡山町</t>
    <rPh sb="0" eb="1">
      <t>コオリ</t>
    </rPh>
    <rPh sb="1" eb="2">
      <t>ヤマ</t>
    </rPh>
    <rPh sb="2" eb="3">
      <t>チョウ</t>
    </rPh>
    <phoneticPr fontId="3"/>
  </si>
  <si>
    <t>坂之上６丁目</t>
    <rPh sb="0" eb="3">
      <t>サカノウエ</t>
    </rPh>
    <rPh sb="4" eb="6">
      <t>チョウメ</t>
    </rPh>
    <phoneticPr fontId="3"/>
  </si>
  <si>
    <t>宇宿３丁目</t>
  </si>
  <si>
    <t>平之町</t>
    <rPh sb="0" eb="1">
      <t>ヒラ</t>
    </rPh>
    <phoneticPr fontId="3"/>
  </si>
  <si>
    <t>油須木町</t>
    <rPh sb="0" eb="1">
      <t>アブラ</t>
    </rPh>
    <rPh sb="1" eb="2">
      <t>ス</t>
    </rPh>
    <rPh sb="2" eb="3">
      <t>キ</t>
    </rPh>
    <rPh sb="3" eb="4">
      <t>チョウ</t>
    </rPh>
    <phoneticPr fontId="3"/>
  </si>
  <si>
    <t>重富周辺</t>
    <rPh sb="0" eb="2">
      <t>シゲトミ</t>
    </rPh>
    <rPh sb="2" eb="4">
      <t>シュウヘン</t>
    </rPh>
    <phoneticPr fontId="3"/>
  </si>
  <si>
    <t>坂之上７丁目</t>
    <rPh sb="0" eb="3">
      <t>サカノウエ</t>
    </rPh>
    <rPh sb="4" eb="6">
      <t>チョウメ</t>
    </rPh>
    <phoneticPr fontId="3"/>
  </si>
  <si>
    <t>宇宿４丁目</t>
  </si>
  <si>
    <t>田上</t>
  </si>
  <si>
    <t>田上台</t>
    <rPh sb="2" eb="3">
      <t>ダイ</t>
    </rPh>
    <phoneticPr fontId="3"/>
  </si>
  <si>
    <t>田上台１丁目</t>
  </si>
  <si>
    <t>照国町</t>
    <phoneticPr fontId="3"/>
  </si>
  <si>
    <t>小野</t>
    <rPh sb="0" eb="2">
      <t>オノ</t>
    </rPh>
    <phoneticPr fontId="3"/>
  </si>
  <si>
    <t>小野１丁目</t>
  </si>
  <si>
    <t>東俣町</t>
    <rPh sb="0" eb="1">
      <t>ヒガシ</t>
    </rPh>
    <rPh sb="1" eb="2">
      <t>マタ</t>
    </rPh>
    <rPh sb="2" eb="3">
      <t>チョウ</t>
    </rPh>
    <phoneticPr fontId="3"/>
  </si>
  <si>
    <t>坂之上８丁目</t>
    <rPh sb="0" eb="3">
      <t>サカノウエ</t>
    </rPh>
    <rPh sb="4" eb="6">
      <t>チョウメ</t>
    </rPh>
    <phoneticPr fontId="3"/>
  </si>
  <si>
    <t>宇宿５丁目</t>
  </si>
  <si>
    <t>田上台２丁目</t>
  </si>
  <si>
    <t>小野２丁目</t>
  </si>
  <si>
    <t>川田町</t>
    <rPh sb="0" eb="2">
      <t>カワダ</t>
    </rPh>
    <rPh sb="2" eb="3">
      <t>マチ</t>
    </rPh>
    <phoneticPr fontId="3"/>
  </si>
  <si>
    <t>宇宿６丁目</t>
    <rPh sb="0" eb="2">
      <t>ウスキ</t>
    </rPh>
    <rPh sb="3" eb="5">
      <t>チョウメ</t>
    </rPh>
    <phoneticPr fontId="3"/>
  </si>
  <si>
    <t>田上台３丁目</t>
  </si>
  <si>
    <t>いづろ</t>
    <phoneticPr fontId="3"/>
  </si>
  <si>
    <t>呉服町</t>
    <rPh sb="0" eb="3">
      <t>ゴフクマチ</t>
    </rPh>
    <phoneticPr fontId="3"/>
  </si>
  <si>
    <t>小野３丁目</t>
  </si>
  <si>
    <t>和田</t>
    <rPh sb="0" eb="2">
      <t>ワダ</t>
    </rPh>
    <phoneticPr fontId="3"/>
  </si>
  <si>
    <t>南栄５丁目</t>
  </si>
  <si>
    <t>宇宿７丁目</t>
    <rPh sb="0" eb="2">
      <t>ウスキ</t>
    </rPh>
    <rPh sb="3" eb="5">
      <t>チョウメ</t>
    </rPh>
    <phoneticPr fontId="3"/>
  </si>
  <si>
    <t>田上台４丁目</t>
  </si>
  <si>
    <t>船津町</t>
    <rPh sb="0" eb="2">
      <t>フナツ</t>
    </rPh>
    <rPh sb="2" eb="3">
      <t>マチ</t>
    </rPh>
    <phoneticPr fontId="3"/>
  </si>
  <si>
    <t>小野４丁目</t>
  </si>
  <si>
    <t>松元</t>
    <rPh sb="0" eb="2">
      <t>マツモト</t>
    </rPh>
    <phoneticPr fontId="3"/>
  </si>
  <si>
    <t>上谷口町</t>
    <rPh sb="0" eb="2">
      <t>ウワヤ</t>
    </rPh>
    <rPh sb="2" eb="3">
      <t>クチ</t>
    </rPh>
    <rPh sb="3" eb="4">
      <t>チョウ</t>
    </rPh>
    <phoneticPr fontId="3"/>
  </si>
  <si>
    <t>和田１丁目</t>
  </si>
  <si>
    <t>宇宿８丁目</t>
    <phoneticPr fontId="3"/>
  </si>
  <si>
    <t>中町</t>
    <phoneticPr fontId="3"/>
  </si>
  <si>
    <t>春山町</t>
    <rPh sb="0" eb="2">
      <t>ハルヤマ</t>
    </rPh>
    <rPh sb="2" eb="3">
      <t>チョウ</t>
    </rPh>
    <phoneticPr fontId="3"/>
  </si>
  <si>
    <t>姶良東部</t>
    <rPh sb="0" eb="2">
      <t>アイラ</t>
    </rPh>
    <rPh sb="2" eb="4">
      <t>トウブ</t>
    </rPh>
    <phoneticPr fontId="3"/>
  </si>
  <si>
    <t>和田２丁目</t>
  </si>
  <si>
    <t>宇宿９丁目</t>
    <phoneticPr fontId="3"/>
  </si>
  <si>
    <t>田上天神</t>
    <rPh sb="2" eb="4">
      <t>テンジン</t>
    </rPh>
    <phoneticPr fontId="3"/>
  </si>
  <si>
    <t>田上１丁目</t>
  </si>
  <si>
    <t>金生町</t>
    <rPh sb="0" eb="3">
      <t>キンセイチョウ</t>
    </rPh>
    <phoneticPr fontId="3"/>
  </si>
  <si>
    <t>河頭</t>
    <rPh sb="0" eb="1">
      <t>カワ</t>
    </rPh>
    <rPh sb="1" eb="2">
      <t>カシラ</t>
    </rPh>
    <phoneticPr fontId="3"/>
  </si>
  <si>
    <t>石谷町</t>
    <rPh sb="0" eb="2">
      <t>イシタニ</t>
    </rPh>
    <rPh sb="2" eb="3">
      <t>チョウ</t>
    </rPh>
    <phoneticPr fontId="3"/>
  </si>
  <si>
    <t>和田３丁目</t>
  </si>
  <si>
    <t>田上２丁目</t>
  </si>
  <si>
    <t>泉町</t>
    <phoneticPr fontId="3"/>
  </si>
  <si>
    <t>慈眼寺町</t>
  </si>
  <si>
    <t>向陽</t>
    <rPh sb="0" eb="2">
      <t>コウヨウ</t>
    </rPh>
    <phoneticPr fontId="3"/>
  </si>
  <si>
    <t>向陽１丁目</t>
    <rPh sb="0" eb="2">
      <t>コウヨウ</t>
    </rPh>
    <rPh sb="3" eb="5">
      <t>チョウメ</t>
    </rPh>
    <phoneticPr fontId="3"/>
  </si>
  <si>
    <t>田上３丁目</t>
  </si>
  <si>
    <t>大黒町</t>
    <rPh sb="0" eb="2">
      <t>ダイコク</t>
    </rPh>
    <rPh sb="2" eb="3">
      <t>マチ</t>
    </rPh>
    <phoneticPr fontId="3"/>
  </si>
  <si>
    <t>福山町</t>
    <rPh sb="0" eb="2">
      <t>フクヤマ</t>
    </rPh>
    <rPh sb="2" eb="3">
      <t>マチ</t>
    </rPh>
    <phoneticPr fontId="3"/>
  </si>
  <si>
    <t>向陽２丁目</t>
    <rPh sb="0" eb="2">
      <t>コウヨウ</t>
    </rPh>
    <rPh sb="3" eb="5">
      <t>チョウメ</t>
    </rPh>
    <phoneticPr fontId="3"/>
  </si>
  <si>
    <t>田上４丁目</t>
  </si>
  <si>
    <t>新町</t>
    <rPh sb="0" eb="2">
      <t>シンマチ</t>
    </rPh>
    <phoneticPr fontId="3"/>
  </si>
  <si>
    <t>小計</t>
    <rPh sb="0" eb="2">
      <t>ショウケイ</t>
    </rPh>
    <phoneticPr fontId="3"/>
  </si>
  <si>
    <t>田上５丁目</t>
  </si>
  <si>
    <t>堀江町</t>
    <rPh sb="0" eb="2">
      <t>ホリエ</t>
    </rPh>
    <rPh sb="2" eb="3">
      <t>マチ</t>
    </rPh>
    <phoneticPr fontId="3"/>
  </si>
  <si>
    <t>伊敷台</t>
    <rPh sb="2" eb="3">
      <t>ダイ</t>
    </rPh>
    <phoneticPr fontId="3"/>
  </si>
  <si>
    <t>伊敷台１丁目</t>
  </si>
  <si>
    <t>鹿児島市　</t>
    <rPh sb="0" eb="4">
      <t>カゴシマシ</t>
    </rPh>
    <phoneticPr fontId="3"/>
  </si>
  <si>
    <t>蒲生</t>
    <rPh sb="0" eb="2">
      <t>カモウ</t>
    </rPh>
    <phoneticPr fontId="3"/>
  </si>
  <si>
    <t>谷山中央</t>
  </si>
  <si>
    <t>谷山駅周辺</t>
    <rPh sb="2" eb="3">
      <t>エキ</t>
    </rPh>
    <rPh sb="3" eb="5">
      <t>シュウヘン</t>
    </rPh>
    <phoneticPr fontId="3"/>
  </si>
  <si>
    <t>谷山中央１丁目</t>
  </si>
  <si>
    <t>広木</t>
    <rPh sb="0" eb="2">
      <t>ヒロキ</t>
    </rPh>
    <phoneticPr fontId="3"/>
  </si>
  <si>
    <t>広木１丁目</t>
    <rPh sb="0" eb="2">
      <t>ヒロキ</t>
    </rPh>
    <rPh sb="3" eb="5">
      <t>チョウメ</t>
    </rPh>
    <phoneticPr fontId="3"/>
  </si>
  <si>
    <t>田上６丁目</t>
  </si>
  <si>
    <t>住吉町</t>
    <rPh sb="0" eb="2">
      <t>スミヨシ</t>
    </rPh>
    <rPh sb="2" eb="3">
      <t>マチ</t>
    </rPh>
    <phoneticPr fontId="3"/>
  </si>
  <si>
    <t>伊敷台２丁目</t>
  </si>
  <si>
    <t>加治木</t>
    <rPh sb="0" eb="3">
      <t>カジキ</t>
    </rPh>
    <phoneticPr fontId="3"/>
  </si>
  <si>
    <t>谷山中央２丁目</t>
  </si>
  <si>
    <t>広木２丁目</t>
    <rPh sb="0" eb="2">
      <t>ヒロキ</t>
    </rPh>
    <rPh sb="3" eb="5">
      <t>チョウメ</t>
    </rPh>
    <phoneticPr fontId="3"/>
  </si>
  <si>
    <t>田上７丁目</t>
  </si>
  <si>
    <t>伊敷台３丁目</t>
  </si>
  <si>
    <t>薩摩川内</t>
    <rPh sb="0" eb="2">
      <t>サツマ</t>
    </rPh>
    <rPh sb="3" eb="4">
      <t>ウチ</t>
    </rPh>
    <phoneticPr fontId="3"/>
  </si>
  <si>
    <t>谷山中央３丁目</t>
  </si>
  <si>
    <t>広木３丁目</t>
    <rPh sb="0" eb="2">
      <t>ヒロキ</t>
    </rPh>
    <rPh sb="3" eb="5">
      <t>チョウメ</t>
    </rPh>
    <phoneticPr fontId="3"/>
  </si>
  <si>
    <t>田上８丁目</t>
  </si>
  <si>
    <t>市役所周辺</t>
    <rPh sb="0" eb="1">
      <t>シ</t>
    </rPh>
    <rPh sb="1" eb="3">
      <t>ヤクショ</t>
    </rPh>
    <rPh sb="3" eb="5">
      <t>シュウヘン</t>
    </rPh>
    <phoneticPr fontId="3"/>
  </si>
  <si>
    <t>名山町</t>
    <rPh sb="0" eb="2">
      <t>メイザン</t>
    </rPh>
    <rPh sb="2" eb="3">
      <t>マチ</t>
    </rPh>
    <phoneticPr fontId="3"/>
  </si>
  <si>
    <t>伊敷台４丁目</t>
  </si>
  <si>
    <t>日置</t>
    <rPh sb="0" eb="2">
      <t>ヒオキ</t>
    </rPh>
    <phoneticPr fontId="3"/>
  </si>
  <si>
    <t>妙円寺団地</t>
    <rPh sb="0" eb="1">
      <t>ミョウ</t>
    </rPh>
    <rPh sb="1" eb="2">
      <t>エン</t>
    </rPh>
    <rPh sb="2" eb="3">
      <t>テラ</t>
    </rPh>
    <rPh sb="3" eb="5">
      <t>ダンチ</t>
    </rPh>
    <phoneticPr fontId="3"/>
  </si>
  <si>
    <t>谷山中央４丁目</t>
  </si>
  <si>
    <t>易居町</t>
  </si>
  <si>
    <t>伊敷台５丁目</t>
  </si>
  <si>
    <t>谷山中央５丁目</t>
  </si>
  <si>
    <t>小川町</t>
  </si>
  <si>
    <t>伊敷台６丁目</t>
  </si>
  <si>
    <t>谷山中央６丁目</t>
  </si>
  <si>
    <t>紫原</t>
  </si>
  <si>
    <t>紫原１丁目</t>
  </si>
  <si>
    <t>浜町</t>
  </si>
  <si>
    <t>伊敷台７丁目</t>
  </si>
  <si>
    <t>小　計</t>
    <phoneticPr fontId="3"/>
  </si>
  <si>
    <t>紫原２丁目</t>
  </si>
  <si>
    <t>西陵</t>
  </si>
  <si>
    <t>西郷団地</t>
    <rPh sb="0" eb="2">
      <t>サイゴウ</t>
    </rPh>
    <rPh sb="2" eb="4">
      <t>ダンチ</t>
    </rPh>
    <phoneticPr fontId="3"/>
  </si>
  <si>
    <t>西陵１丁目</t>
  </si>
  <si>
    <t>山下町</t>
  </si>
  <si>
    <t>谷山中央８丁目</t>
  </si>
  <si>
    <t>紫原３丁目</t>
  </si>
  <si>
    <t>西陵２丁目</t>
  </si>
  <si>
    <t>城山町</t>
    <rPh sb="0" eb="2">
      <t>シロヤマ</t>
    </rPh>
    <rPh sb="2" eb="3">
      <t>マチ</t>
    </rPh>
    <phoneticPr fontId="3"/>
  </si>
  <si>
    <t>西伊敷・花野</t>
  </si>
  <si>
    <t>西伊敷</t>
    <phoneticPr fontId="3"/>
  </si>
  <si>
    <t>千年１丁目</t>
  </si>
  <si>
    <t>猪鹿倉</t>
    <rPh sb="0" eb="1">
      <t>イノシシ</t>
    </rPh>
    <rPh sb="1" eb="2">
      <t>シカ</t>
    </rPh>
    <rPh sb="2" eb="3">
      <t>クラ</t>
    </rPh>
    <phoneticPr fontId="3"/>
  </si>
  <si>
    <t>上福元町</t>
    <rPh sb="0" eb="1">
      <t>ウエ</t>
    </rPh>
    <rPh sb="1" eb="3">
      <t>フクモト</t>
    </rPh>
    <rPh sb="3" eb="4">
      <t>マチ</t>
    </rPh>
    <phoneticPr fontId="3"/>
  </si>
  <si>
    <t>紫原４丁目</t>
  </si>
  <si>
    <t>西陵３丁目</t>
  </si>
  <si>
    <t>千年２丁目</t>
  </si>
  <si>
    <t>紫原５丁目</t>
  </si>
  <si>
    <t>西陵４丁目</t>
  </si>
  <si>
    <t>西伊敷１丁目</t>
  </si>
  <si>
    <t>西谷山</t>
    <rPh sb="0" eb="1">
      <t>ニシ</t>
    </rPh>
    <rPh sb="1" eb="3">
      <t>タニヤマ</t>
    </rPh>
    <phoneticPr fontId="3"/>
  </si>
  <si>
    <t>西谷山１丁目</t>
    <rPh sb="0" eb="2">
      <t>ニシタニ</t>
    </rPh>
    <rPh sb="2" eb="3">
      <t>ヤマ</t>
    </rPh>
    <rPh sb="4" eb="6">
      <t>チョウメ</t>
    </rPh>
    <phoneticPr fontId="3"/>
  </si>
  <si>
    <t>紫原６丁目</t>
  </si>
  <si>
    <t>西陵５丁目</t>
  </si>
  <si>
    <t>上町</t>
    <rPh sb="0" eb="1">
      <t>ウエ</t>
    </rPh>
    <rPh sb="1" eb="2">
      <t>マチ</t>
    </rPh>
    <phoneticPr fontId="3"/>
  </si>
  <si>
    <t>竪馬場</t>
    <rPh sb="0" eb="1">
      <t>タテ</t>
    </rPh>
    <rPh sb="1" eb="3">
      <t>ババ</t>
    </rPh>
    <phoneticPr fontId="3"/>
  </si>
  <si>
    <t>上本町</t>
  </si>
  <si>
    <t>西伊敷２丁目</t>
  </si>
  <si>
    <t>西谷山２丁目</t>
    <rPh sb="0" eb="2">
      <t>ニシタニ</t>
    </rPh>
    <rPh sb="2" eb="3">
      <t>ヤマ</t>
    </rPh>
    <rPh sb="4" eb="6">
      <t>チョウメ</t>
    </rPh>
    <phoneticPr fontId="3"/>
  </si>
  <si>
    <t>紫原７丁目</t>
  </si>
  <si>
    <t>西陵６丁目</t>
  </si>
  <si>
    <t>柳町</t>
  </si>
  <si>
    <t>西伊敷３丁目</t>
  </si>
  <si>
    <t>西紫原町</t>
  </si>
  <si>
    <t>西陵７丁目</t>
  </si>
  <si>
    <t>長田町</t>
  </si>
  <si>
    <t>西伊敷４丁目</t>
  </si>
  <si>
    <t>西谷山４丁目</t>
    <rPh sb="0" eb="2">
      <t>ニシタニ</t>
    </rPh>
    <rPh sb="2" eb="3">
      <t>ヤマ</t>
    </rPh>
    <rPh sb="4" eb="6">
      <t>チョウメ</t>
    </rPh>
    <phoneticPr fontId="3"/>
  </si>
  <si>
    <t>日之出町</t>
  </si>
  <si>
    <t>西陵８丁目</t>
  </si>
  <si>
    <t>春日町</t>
    <rPh sb="0" eb="2">
      <t>カスガ</t>
    </rPh>
    <rPh sb="2" eb="3">
      <t>マチ</t>
    </rPh>
    <phoneticPr fontId="3"/>
  </si>
  <si>
    <t>西伊敷５丁目</t>
  </si>
  <si>
    <t>南新町</t>
  </si>
  <si>
    <t>祇園之洲町</t>
    <phoneticPr fontId="3"/>
  </si>
  <si>
    <t>西伊敷６丁目</t>
  </si>
  <si>
    <t>大峯団地</t>
    <rPh sb="0" eb="2">
      <t>オオミネ</t>
    </rPh>
    <rPh sb="2" eb="4">
      <t>ダンチ</t>
    </rPh>
    <phoneticPr fontId="3"/>
  </si>
  <si>
    <t>冷水町</t>
  </si>
  <si>
    <t>西伊敷７丁目</t>
  </si>
  <si>
    <t>谷山北</t>
    <rPh sb="0" eb="2">
      <t>タニヤマ</t>
    </rPh>
    <rPh sb="2" eb="3">
      <t>キタ</t>
    </rPh>
    <phoneticPr fontId="3"/>
  </si>
  <si>
    <t>小松原</t>
    <rPh sb="0" eb="3">
      <t>コマツバラ</t>
    </rPh>
    <phoneticPr fontId="3"/>
  </si>
  <si>
    <t>小松原１丁目</t>
  </si>
  <si>
    <t>郡元・鴨池</t>
    <rPh sb="0" eb="2">
      <t>コオリモト</t>
    </rPh>
    <rPh sb="3" eb="5">
      <t>カモイケ</t>
    </rPh>
    <phoneticPr fontId="3"/>
  </si>
  <si>
    <t>新栄</t>
    <rPh sb="0" eb="2">
      <t>シンエイ</t>
    </rPh>
    <phoneticPr fontId="3"/>
  </si>
  <si>
    <t>新栄町</t>
    <rPh sb="0" eb="1">
      <t>シン</t>
    </rPh>
    <rPh sb="1" eb="2">
      <t>サカ</t>
    </rPh>
    <rPh sb="2" eb="3">
      <t>マチ</t>
    </rPh>
    <phoneticPr fontId="3"/>
  </si>
  <si>
    <t>西別府町</t>
    <rPh sb="0" eb="3">
      <t>ニシベップ</t>
    </rPh>
    <rPh sb="3" eb="4">
      <t>チョウ</t>
    </rPh>
    <phoneticPr fontId="3"/>
  </si>
  <si>
    <t>大竜町</t>
  </si>
  <si>
    <t>小松原２丁目</t>
  </si>
  <si>
    <t>南郡元町</t>
  </si>
  <si>
    <t>下竜尾町</t>
    <rPh sb="0" eb="1">
      <t>シモ</t>
    </rPh>
    <rPh sb="1" eb="2">
      <t>タツ</t>
    </rPh>
    <rPh sb="2" eb="3">
      <t>オ</t>
    </rPh>
    <rPh sb="3" eb="4">
      <t>マチ</t>
    </rPh>
    <phoneticPr fontId="3"/>
  </si>
  <si>
    <t>花野</t>
    <rPh sb="0" eb="1">
      <t>ハナ</t>
    </rPh>
    <rPh sb="1" eb="2">
      <t>ノ</t>
    </rPh>
    <phoneticPr fontId="3"/>
  </si>
  <si>
    <t>緑ヶ丘町</t>
  </si>
  <si>
    <t>東郡元町</t>
  </si>
  <si>
    <t>岡之原町</t>
  </si>
  <si>
    <t>東谷山</t>
    <rPh sb="0" eb="1">
      <t>ヒガシ</t>
    </rPh>
    <rPh sb="1" eb="3">
      <t>タニヤマ</t>
    </rPh>
    <phoneticPr fontId="3"/>
  </si>
  <si>
    <t>東谷山１丁目</t>
  </si>
  <si>
    <t>武岡・明和</t>
  </si>
  <si>
    <t>武岡</t>
    <phoneticPr fontId="3"/>
  </si>
  <si>
    <t>武岡１丁目</t>
  </si>
  <si>
    <t>清水</t>
    <rPh sb="0" eb="2">
      <t>シミズ</t>
    </rPh>
    <phoneticPr fontId="3"/>
  </si>
  <si>
    <t>上竜尾町</t>
    <rPh sb="0" eb="1">
      <t>ウエ</t>
    </rPh>
    <rPh sb="1" eb="2">
      <t>タツ</t>
    </rPh>
    <rPh sb="2" eb="3">
      <t>オ</t>
    </rPh>
    <rPh sb="3" eb="4">
      <t>マチ</t>
    </rPh>
    <phoneticPr fontId="3"/>
  </si>
  <si>
    <t>花野光ヶ丘１丁目</t>
    <phoneticPr fontId="3"/>
  </si>
  <si>
    <t>姶良・伊集院</t>
    <rPh sb="0" eb="2">
      <t>アイラ</t>
    </rPh>
    <rPh sb="3" eb="6">
      <t>イジュウイン</t>
    </rPh>
    <phoneticPr fontId="3"/>
  </si>
  <si>
    <t>東谷山２丁目</t>
  </si>
  <si>
    <t>県庁周辺</t>
    <rPh sb="0" eb="2">
      <t>ケンチョウ</t>
    </rPh>
    <rPh sb="2" eb="4">
      <t>シュウヘン</t>
    </rPh>
    <phoneticPr fontId="3"/>
  </si>
  <si>
    <t>三和町</t>
    <rPh sb="0" eb="2">
      <t>サンワ</t>
    </rPh>
    <rPh sb="2" eb="3">
      <t>マチ</t>
    </rPh>
    <phoneticPr fontId="3"/>
  </si>
  <si>
    <t>武岡２丁目</t>
  </si>
  <si>
    <t>池之上町</t>
    <rPh sb="0" eb="3">
      <t>イケノウエ</t>
    </rPh>
    <rPh sb="3" eb="4">
      <t>マチ</t>
    </rPh>
    <phoneticPr fontId="3"/>
  </si>
  <si>
    <t>花野光ヶ丘２丁目</t>
    <phoneticPr fontId="3"/>
  </si>
  <si>
    <t>東谷山３丁目</t>
  </si>
  <si>
    <t>真砂本町</t>
  </si>
  <si>
    <t>武岡３丁目</t>
  </si>
  <si>
    <t>稲荷町</t>
    <rPh sb="0" eb="2">
      <t>イナリ</t>
    </rPh>
    <rPh sb="2" eb="3">
      <t>マチ</t>
    </rPh>
    <phoneticPr fontId="3"/>
  </si>
  <si>
    <t>東谷山４丁目</t>
  </si>
  <si>
    <t>真砂町</t>
  </si>
  <si>
    <t>武岡４丁目</t>
  </si>
  <si>
    <t>清水町</t>
  </si>
  <si>
    <t>＜リビングかごしま部数計＞</t>
    <rPh sb="9" eb="11">
      <t>ブスウ</t>
    </rPh>
    <rPh sb="11" eb="12">
      <t>ケイ</t>
    </rPh>
    <phoneticPr fontId="3"/>
  </si>
  <si>
    <t>東谷山５丁目</t>
  </si>
  <si>
    <t>鴨池新町</t>
    <rPh sb="0" eb="2">
      <t>カモイケ</t>
    </rPh>
    <rPh sb="2" eb="4">
      <t>シンマチ</t>
    </rPh>
    <phoneticPr fontId="3"/>
  </si>
  <si>
    <t>武岡５丁目</t>
  </si>
  <si>
    <t>吉野</t>
    <rPh sb="0" eb="2">
      <t>ヨシノ</t>
    </rPh>
    <phoneticPr fontId="3"/>
  </si>
  <si>
    <t>大明ヶ丘</t>
    <rPh sb="0" eb="1">
      <t>ダイ</t>
    </rPh>
    <rPh sb="1" eb="2">
      <t>メイ</t>
    </rPh>
    <rPh sb="3" eb="4">
      <t>オカ</t>
    </rPh>
    <phoneticPr fontId="3"/>
  </si>
  <si>
    <t>大明ヶ丘１丁目</t>
  </si>
  <si>
    <t>週</t>
    <rPh sb="0" eb="1">
      <t>シュウ</t>
    </rPh>
    <phoneticPr fontId="3"/>
  </si>
  <si>
    <t>鹿</t>
    <rPh sb="0" eb="1">
      <t>シカ</t>
    </rPh>
    <phoneticPr fontId="3"/>
  </si>
  <si>
    <t>姶</t>
    <rPh sb="0" eb="1">
      <t>アイ</t>
    </rPh>
    <phoneticPr fontId="3"/>
  </si>
  <si>
    <t>合計</t>
    <rPh sb="0" eb="2">
      <t>ゴウケイ</t>
    </rPh>
    <phoneticPr fontId="3"/>
  </si>
  <si>
    <t>東谷山６丁目</t>
  </si>
  <si>
    <t>与次郎２丁目</t>
    <rPh sb="0" eb="1">
      <t>ヨ</t>
    </rPh>
    <rPh sb="1" eb="3">
      <t>ジロウ</t>
    </rPh>
    <phoneticPr fontId="3"/>
  </si>
  <si>
    <t>武岡６丁目</t>
  </si>
  <si>
    <t>大明ヶ丘２丁目</t>
  </si>
  <si>
    <t>○</t>
    <phoneticPr fontId="3"/>
  </si>
  <si>
    <t>東谷山７丁目</t>
  </si>
  <si>
    <t>大明ヶ丘３丁目</t>
  </si>
  <si>
    <t>郡元</t>
    <phoneticPr fontId="3"/>
  </si>
  <si>
    <t>郡元１丁目</t>
  </si>
  <si>
    <t>明和</t>
    <rPh sb="0" eb="2">
      <t>メイワ</t>
    </rPh>
    <phoneticPr fontId="3"/>
  </si>
  <si>
    <t>明和１丁目</t>
  </si>
  <si>
    <t>坂元</t>
  </si>
  <si>
    <t>西坂元町</t>
  </si>
  <si>
    <t>郡元２丁目</t>
  </si>
  <si>
    <t>明和２丁目</t>
  </si>
  <si>
    <t>坂元町</t>
  </si>
  <si>
    <t>吉野町</t>
    <rPh sb="0" eb="2">
      <t>ヨシノ</t>
    </rPh>
    <rPh sb="2" eb="3">
      <t>マチ</t>
    </rPh>
    <phoneticPr fontId="3"/>
  </si>
  <si>
    <t>中山・皇徳寺台</t>
    <rPh sb="0" eb="2">
      <t>チュウザン</t>
    </rPh>
    <rPh sb="3" eb="7">
      <t>コウトクジダイ</t>
    </rPh>
    <phoneticPr fontId="3"/>
  </si>
  <si>
    <t>中山</t>
    <phoneticPr fontId="3"/>
  </si>
  <si>
    <t>希望ヶ丘</t>
    <rPh sb="0" eb="2">
      <t>キボウ</t>
    </rPh>
    <phoneticPr fontId="3"/>
  </si>
  <si>
    <t>郡元３丁目</t>
  </si>
  <si>
    <t>明和３丁目</t>
  </si>
  <si>
    <t>東坂元１丁目</t>
  </si>
  <si>
    <t>自由ヶ丘１丁目</t>
    <phoneticPr fontId="3"/>
  </si>
  <si>
    <t>明和４丁目</t>
  </si>
  <si>
    <t>東坂元２丁目</t>
  </si>
  <si>
    <t>自由ヶ丘２丁目</t>
    <phoneticPr fontId="3"/>
  </si>
  <si>
    <t>鴨池</t>
    <rPh sb="0" eb="2">
      <t>カモイケ</t>
    </rPh>
    <phoneticPr fontId="3"/>
  </si>
  <si>
    <t>鴨池１丁目</t>
  </si>
  <si>
    <t>明和５丁目</t>
  </si>
  <si>
    <t>東坂元３丁目</t>
  </si>
  <si>
    <t>清和１丁目</t>
  </si>
  <si>
    <t>鴨池２丁目</t>
  </si>
  <si>
    <t>東坂元４丁目</t>
  </si>
  <si>
    <t>清和２丁目</t>
  </si>
  <si>
    <t>花棚</t>
    <rPh sb="0" eb="1">
      <t>ハナ</t>
    </rPh>
    <rPh sb="1" eb="2">
      <t>タナ</t>
    </rPh>
    <phoneticPr fontId="3"/>
  </si>
  <si>
    <t>吉野１丁目</t>
    <rPh sb="3" eb="5">
      <t>チョウメ</t>
    </rPh>
    <phoneticPr fontId="3"/>
  </si>
  <si>
    <t>清和３丁目</t>
    <rPh sb="0" eb="2">
      <t>セイワ</t>
    </rPh>
    <rPh sb="3" eb="5">
      <t>チョウメ</t>
    </rPh>
    <phoneticPr fontId="3"/>
  </si>
  <si>
    <t>原良・城西</t>
    <rPh sb="0" eb="1">
      <t>ハラ</t>
    </rPh>
    <rPh sb="1" eb="2">
      <t>ヨ</t>
    </rPh>
    <rPh sb="3" eb="5">
      <t>ジョウセイ</t>
    </rPh>
    <phoneticPr fontId="3"/>
  </si>
  <si>
    <t>原良</t>
    <rPh sb="0" eb="1">
      <t>ハラ</t>
    </rPh>
    <rPh sb="1" eb="2">
      <t>ヨ</t>
    </rPh>
    <phoneticPr fontId="3"/>
  </si>
  <si>
    <t>原良町</t>
  </si>
  <si>
    <t>玉里団地</t>
    <rPh sb="2" eb="4">
      <t>ダンチ</t>
    </rPh>
    <phoneticPr fontId="3"/>
  </si>
  <si>
    <t>玉里団地１丁目</t>
  </si>
  <si>
    <t>吉野２丁目</t>
    <rPh sb="0" eb="2">
      <t>ヨシノ</t>
    </rPh>
    <rPh sb="3" eb="5">
      <t>チョウメ</t>
    </rPh>
    <phoneticPr fontId="3"/>
  </si>
  <si>
    <t>清和４丁目</t>
    <rPh sb="0" eb="2">
      <t>セイワ</t>
    </rPh>
    <rPh sb="3" eb="5">
      <t>チョウメ</t>
    </rPh>
    <phoneticPr fontId="3"/>
  </si>
  <si>
    <t>唐湊</t>
    <rPh sb="0" eb="2">
      <t>トソ</t>
    </rPh>
    <phoneticPr fontId="3"/>
  </si>
  <si>
    <t>唐湊住宅</t>
    <rPh sb="2" eb="4">
      <t>ジュウタク</t>
    </rPh>
    <phoneticPr fontId="3"/>
  </si>
  <si>
    <t>唐湊１丁目</t>
  </si>
  <si>
    <t>原良１丁目</t>
    <rPh sb="3" eb="5">
      <t>チョウメ</t>
    </rPh>
    <phoneticPr fontId="3"/>
  </si>
  <si>
    <t>玉里団地２丁目</t>
  </si>
  <si>
    <t>中山１丁目</t>
    <phoneticPr fontId="3"/>
  </si>
  <si>
    <t>唐湊２丁目</t>
  </si>
  <si>
    <t>原良２丁目</t>
    <rPh sb="3" eb="5">
      <t>チョウメ</t>
    </rPh>
    <phoneticPr fontId="3"/>
  </si>
  <si>
    <t>玉里団地３丁目</t>
  </si>
  <si>
    <t>吉野４丁目</t>
    <rPh sb="0" eb="2">
      <t>ヨシノ</t>
    </rPh>
    <rPh sb="3" eb="5">
      <t>チョウメ</t>
    </rPh>
    <phoneticPr fontId="3"/>
  </si>
  <si>
    <t>中山２丁目</t>
    <phoneticPr fontId="3"/>
  </si>
  <si>
    <t>唐湊３丁目</t>
  </si>
  <si>
    <t>原良３丁目</t>
    <rPh sb="3" eb="5">
      <t>チョウメ</t>
    </rPh>
    <phoneticPr fontId="3"/>
  </si>
  <si>
    <t>若葉町</t>
  </si>
  <si>
    <t>中山町</t>
    <rPh sb="2" eb="3">
      <t>マチ</t>
    </rPh>
    <phoneticPr fontId="3"/>
  </si>
  <si>
    <t>唐湊４丁目</t>
  </si>
  <si>
    <t>原良４丁目</t>
    <rPh sb="3" eb="5">
      <t>チョウメ</t>
    </rPh>
    <phoneticPr fontId="3"/>
  </si>
  <si>
    <t>川上</t>
    <rPh sb="0" eb="2">
      <t>カワカミ</t>
    </rPh>
    <phoneticPr fontId="3"/>
  </si>
  <si>
    <t>川上町</t>
    <rPh sb="0" eb="2">
      <t>カワカミ</t>
    </rPh>
    <phoneticPr fontId="3"/>
  </si>
  <si>
    <t>原良５丁目</t>
    <rPh sb="3" eb="5">
      <t>チョウメ</t>
    </rPh>
    <phoneticPr fontId="3"/>
  </si>
  <si>
    <t>草牟田</t>
  </si>
  <si>
    <t>新照院町</t>
  </si>
  <si>
    <t>下田町</t>
    <rPh sb="0" eb="2">
      <t>シモダ</t>
    </rPh>
    <rPh sb="2" eb="3">
      <t>マチ</t>
    </rPh>
    <phoneticPr fontId="3"/>
  </si>
  <si>
    <t>皇徳寺台</t>
    <rPh sb="3" eb="4">
      <t>ダイ</t>
    </rPh>
    <phoneticPr fontId="3"/>
  </si>
  <si>
    <t>郡元町</t>
    <rPh sb="2" eb="3">
      <t>マチ</t>
    </rPh>
    <phoneticPr fontId="3"/>
  </si>
  <si>
    <t>郡元町</t>
  </si>
  <si>
    <t>原良６丁目</t>
    <rPh sb="3" eb="5">
      <t>チョウメ</t>
    </rPh>
    <phoneticPr fontId="3"/>
  </si>
  <si>
    <t>原良７丁目</t>
    <rPh sb="3" eb="5">
      <t>チョウメ</t>
    </rPh>
    <phoneticPr fontId="3"/>
  </si>
  <si>
    <t>草牟田２丁目</t>
  </si>
  <si>
    <t>皇徳寺台２丁目</t>
  </si>
  <si>
    <t>荒田</t>
    <phoneticPr fontId="3"/>
  </si>
  <si>
    <t>荒田八幡</t>
    <rPh sb="0" eb="2">
      <t>アラタ</t>
    </rPh>
    <rPh sb="2" eb="4">
      <t>ハチマン</t>
    </rPh>
    <phoneticPr fontId="3"/>
  </si>
  <si>
    <t>下荒田１丁目</t>
  </si>
  <si>
    <t>永吉１丁目</t>
  </si>
  <si>
    <t>草牟田町</t>
  </si>
  <si>
    <t>皇徳寺台３丁目</t>
  </si>
  <si>
    <t>下荒田２丁目</t>
  </si>
  <si>
    <t>永吉２丁目</t>
  </si>
  <si>
    <t>皇徳寺台４丁目</t>
  </si>
  <si>
    <t>下荒田３丁目</t>
  </si>
  <si>
    <t>永吉３丁目</t>
  </si>
  <si>
    <t>城山団地</t>
    <rPh sb="0" eb="2">
      <t>シロヤマ</t>
    </rPh>
    <rPh sb="2" eb="4">
      <t>ダンチ</t>
    </rPh>
    <phoneticPr fontId="3"/>
  </si>
  <si>
    <t>城山１丁目</t>
  </si>
  <si>
    <t>広告主</t>
    <rPh sb="0" eb="3">
      <t>コウコクヌシ</t>
    </rPh>
    <phoneticPr fontId="3"/>
  </si>
  <si>
    <t>皇徳寺台５丁目</t>
  </si>
  <si>
    <t>下荒田４丁目</t>
  </si>
  <si>
    <t>城山２丁目</t>
  </si>
  <si>
    <t>様</t>
    <rPh sb="0" eb="1">
      <t>サマ</t>
    </rPh>
    <phoneticPr fontId="3"/>
  </si>
  <si>
    <t>天保山町</t>
  </si>
  <si>
    <t>城西</t>
    <phoneticPr fontId="3"/>
  </si>
  <si>
    <t>薬師１丁目</t>
  </si>
  <si>
    <t>玉里町</t>
    <rPh sb="0" eb="1">
      <t>タマ</t>
    </rPh>
    <rPh sb="1" eb="2">
      <t>サト</t>
    </rPh>
    <rPh sb="2" eb="3">
      <t>マチ</t>
    </rPh>
    <phoneticPr fontId="3"/>
  </si>
  <si>
    <t>代理店</t>
    <rPh sb="0" eb="3">
      <t>ダイリテン</t>
    </rPh>
    <phoneticPr fontId="3"/>
  </si>
  <si>
    <t>ご担当者</t>
    <rPh sb="1" eb="4">
      <t>タントウシャ</t>
    </rPh>
    <phoneticPr fontId="3"/>
  </si>
  <si>
    <t>薬師２丁目</t>
  </si>
  <si>
    <t>星ヶ峯</t>
  </si>
  <si>
    <t>星ヶ峯１丁目</t>
  </si>
  <si>
    <t>騎射場</t>
    <rPh sb="0" eb="3">
      <t>キシャバ</t>
    </rPh>
    <phoneticPr fontId="3"/>
  </si>
  <si>
    <t>荒田１丁目</t>
    <phoneticPr fontId="3"/>
  </si>
  <si>
    <t>チラシタイトル</t>
    <phoneticPr fontId="3"/>
  </si>
  <si>
    <t>チラシサイズ</t>
    <phoneticPr fontId="3"/>
  </si>
  <si>
    <t>星ヶ峯２丁目</t>
  </si>
  <si>
    <t>荒田２丁目</t>
    <phoneticPr fontId="3"/>
  </si>
  <si>
    <t>常盤１丁目</t>
    <rPh sb="0" eb="2">
      <t>トキワ</t>
    </rPh>
    <rPh sb="3" eb="5">
      <t>チョウメ</t>
    </rPh>
    <phoneticPr fontId="3"/>
  </si>
  <si>
    <t>星ヶ峯３丁目</t>
  </si>
  <si>
    <t>常盤２丁目</t>
    <rPh sb="0" eb="2">
      <t>トキワ</t>
    </rPh>
    <rPh sb="3" eb="5">
      <t>チョウメ</t>
    </rPh>
    <phoneticPr fontId="3"/>
  </si>
  <si>
    <t>発行号</t>
    <rPh sb="0" eb="2">
      <t>ハッコウ</t>
    </rPh>
    <rPh sb="2" eb="3">
      <t>ゴウ</t>
    </rPh>
    <phoneticPr fontId="3"/>
  </si>
  <si>
    <t>リビングかごしま</t>
    <phoneticPr fontId="3"/>
  </si>
  <si>
    <t>折込部数</t>
    <rPh sb="0" eb="2">
      <t>オリコミ</t>
    </rPh>
    <rPh sb="2" eb="4">
      <t>ブスウ</t>
    </rPh>
    <phoneticPr fontId="3"/>
  </si>
  <si>
    <t>星ヶ峯４丁目</t>
  </si>
  <si>
    <t>鷹師１丁目</t>
  </si>
  <si>
    <t>星ヶ峯５丁目</t>
  </si>
  <si>
    <t>鷹師２丁目</t>
  </si>
  <si>
    <t>搬入部数</t>
    <rPh sb="0" eb="2">
      <t>ハンニュウ</t>
    </rPh>
    <rPh sb="2" eb="4">
      <t>ブスウ</t>
    </rPh>
    <phoneticPr fontId="3"/>
  </si>
  <si>
    <t>星ヶ峯６丁目</t>
    <phoneticPr fontId="3"/>
  </si>
  <si>
    <t>城西１丁目</t>
  </si>
  <si>
    <t>城西２丁目</t>
  </si>
  <si>
    <t>城西３丁目</t>
  </si>
  <si>
    <t>牟礼岡1丁目</t>
    <rPh sb="4" eb="6">
      <t>チョウメ</t>
    </rPh>
    <phoneticPr fontId="3"/>
  </si>
  <si>
    <t>牟礼岡2丁目</t>
    <rPh sb="4" eb="6">
      <t>チョウメ</t>
    </rPh>
    <phoneticPr fontId="3"/>
  </si>
  <si>
    <t>牟礼岡3丁目</t>
    <rPh sb="4" eb="6">
      <t>チョウメ</t>
    </rPh>
    <phoneticPr fontId="3"/>
  </si>
  <si>
    <t>東餅田</t>
    <rPh sb="0" eb="1">
      <t>ヒガシ</t>
    </rPh>
    <rPh sb="1" eb="2">
      <t>モチ</t>
    </rPh>
    <rPh sb="2" eb="3">
      <t>タ</t>
    </rPh>
    <phoneticPr fontId="3"/>
  </si>
  <si>
    <t>西餅田</t>
    <rPh sb="0" eb="1">
      <t>ニシ</t>
    </rPh>
    <rPh sb="1" eb="2">
      <t>モチ</t>
    </rPh>
    <rPh sb="2" eb="3">
      <t>タ</t>
    </rPh>
    <phoneticPr fontId="3"/>
  </si>
  <si>
    <t>宮島町</t>
    <rPh sb="0" eb="2">
      <t>ミヤジマ</t>
    </rPh>
    <rPh sb="2" eb="3">
      <t>チョウ</t>
    </rPh>
    <phoneticPr fontId="3"/>
  </si>
  <si>
    <t>西宮島町</t>
    <rPh sb="0" eb="1">
      <t>ニシ</t>
    </rPh>
    <rPh sb="1" eb="3">
      <t>ミヤジマ</t>
    </rPh>
    <rPh sb="3" eb="4">
      <t>チョウ</t>
    </rPh>
    <phoneticPr fontId="3"/>
  </si>
  <si>
    <t>松原町１丁目</t>
    <rPh sb="0" eb="3">
      <t>マツバラチョウ</t>
    </rPh>
    <rPh sb="4" eb="6">
      <t>チョウメ</t>
    </rPh>
    <phoneticPr fontId="3"/>
  </si>
  <si>
    <t>松原町２丁目</t>
    <rPh sb="0" eb="3">
      <t>マツバラチョウ</t>
    </rPh>
    <rPh sb="4" eb="6">
      <t>チョウメ</t>
    </rPh>
    <phoneticPr fontId="3"/>
  </si>
  <si>
    <t>松原町３丁目</t>
    <rPh sb="0" eb="3">
      <t>マツバラチョウ</t>
    </rPh>
    <rPh sb="4" eb="6">
      <t>チョウメ</t>
    </rPh>
    <phoneticPr fontId="3"/>
  </si>
  <si>
    <t>平松</t>
    <rPh sb="0" eb="2">
      <t>ヒラマツ</t>
    </rPh>
    <phoneticPr fontId="3"/>
  </si>
  <si>
    <t>池島町</t>
    <rPh sb="0" eb="2">
      <t>イケジマ</t>
    </rPh>
    <rPh sb="2" eb="3">
      <t>チョウ</t>
    </rPh>
    <phoneticPr fontId="3"/>
  </si>
  <si>
    <t>永池町</t>
    <rPh sb="0" eb="1">
      <t>ナガ</t>
    </rPh>
    <rPh sb="1" eb="2">
      <t>イケ</t>
    </rPh>
    <rPh sb="2" eb="3">
      <t>マチ</t>
    </rPh>
    <phoneticPr fontId="3"/>
  </si>
  <si>
    <t>脇元</t>
    <rPh sb="0" eb="1">
      <t>ワキ</t>
    </rPh>
    <rPh sb="1" eb="2">
      <t>モト</t>
    </rPh>
    <phoneticPr fontId="3"/>
  </si>
  <si>
    <t>犬迫町河頭</t>
    <rPh sb="0" eb="1">
      <t>イヌ</t>
    </rPh>
    <rPh sb="1" eb="2">
      <t>サコ</t>
    </rPh>
    <rPh sb="2" eb="3">
      <t>マチ</t>
    </rPh>
    <rPh sb="3" eb="4">
      <t>カワ</t>
    </rPh>
    <rPh sb="4" eb="5">
      <t>アタマ</t>
    </rPh>
    <phoneticPr fontId="3"/>
  </si>
  <si>
    <t>鍋倉</t>
    <rPh sb="0" eb="1">
      <t>ナベ</t>
    </rPh>
    <rPh sb="1" eb="2">
      <t>クラ</t>
    </rPh>
    <phoneticPr fontId="3"/>
  </si>
  <si>
    <t>小山田町河頭</t>
    <rPh sb="0" eb="2">
      <t>コヤマ</t>
    </rPh>
    <rPh sb="2" eb="3">
      <t>タ</t>
    </rPh>
    <rPh sb="3" eb="4">
      <t>マチ</t>
    </rPh>
    <rPh sb="4" eb="5">
      <t>カワ</t>
    </rPh>
    <rPh sb="5" eb="6">
      <t>カシラ</t>
    </rPh>
    <phoneticPr fontId="3"/>
  </si>
  <si>
    <t>三拾町</t>
    <rPh sb="0" eb="1">
      <t>サン</t>
    </rPh>
    <rPh sb="1" eb="2">
      <t>ヒロ</t>
    </rPh>
    <rPh sb="2" eb="3">
      <t>チョウ</t>
    </rPh>
    <phoneticPr fontId="3"/>
  </si>
  <si>
    <t>松陽台</t>
    <rPh sb="0" eb="1">
      <t>マツ</t>
    </rPh>
    <rPh sb="1" eb="2">
      <t>ヨウ</t>
    </rPh>
    <rPh sb="2" eb="3">
      <t>ダイ</t>
    </rPh>
    <phoneticPr fontId="3"/>
  </si>
  <si>
    <t>下名</t>
    <rPh sb="0" eb="1">
      <t>シモ</t>
    </rPh>
    <rPh sb="1" eb="2">
      <t>ナ</t>
    </rPh>
    <phoneticPr fontId="3"/>
  </si>
  <si>
    <t>船津</t>
    <rPh sb="0" eb="2">
      <t>フナツ</t>
    </rPh>
    <phoneticPr fontId="3"/>
  </si>
  <si>
    <t>蒲生町</t>
    <rPh sb="0" eb="3">
      <t>カモウチョウ</t>
    </rPh>
    <phoneticPr fontId="3"/>
  </si>
  <si>
    <t>加治木町木田</t>
    <rPh sb="0" eb="3">
      <t>カジキ</t>
    </rPh>
    <rPh sb="3" eb="4">
      <t>チョウ</t>
    </rPh>
    <rPh sb="4" eb="6">
      <t>キダ</t>
    </rPh>
    <phoneticPr fontId="3"/>
  </si>
  <si>
    <r>
      <rPr>
        <b/>
        <sz val="11"/>
        <color indexed="40"/>
        <rFont val="游ゴシック"/>
        <family val="3"/>
        <charset val="128"/>
      </rPr>
      <t>※1</t>
    </r>
    <r>
      <rPr>
        <sz val="11"/>
        <color theme="1"/>
        <rFont val="游ゴシック"/>
        <family val="3"/>
        <charset val="128"/>
      </rPr>
      <t>　北　薩</t>
    </r>
    <rPh sb="3" eb="4">
      <t>キタ</t>
    </rPh>
    <phoneticPr fontId="3"/>
  </si>
  <si>
    <t>平佐</t>
    <rPh sb="0" eb="1">
      <t>ヒラ</t>
    </rPh>
    <rPh sb="1" eb="2">
      <t>サ</t>
    </rPh>
    <phoneticPr fontId="3"/>
  </si>
  <si>
    <t>向田町周辺</t>
    <rPh sb="0" eb="1">
      <t>ム</t>
    </rPh>
    <rPh sb="1" eb="2">
      <t>タ</t>
    </rPh>
    <rPh sb="2" eb="3">
      <t>マチ</t>
    </rPh>
    <rPh sb="3" eb="5">
      <t>シュウヘン</t>
    </rPh>
    <phoneticPr fontId="3"/>
  </si>
  <si>
    <t>つつじヶ丘</t>
    <rPh sb="4" eb="5">
      <t>オカ</t>
    </rPh>
    <phoneticPr fontId="3"/>
  </si>
  <si>
    <t>上川内</t>
    <rPh sb="0" eb="1">
      <t>ウエ</t>
    </rPh>
    <rPh sb="1" eb="3">
      <t>センダイ</t>
    </rPh>
    <phoneticPr fontId="3"/>
  </si>
  <si>
    <t>妙円寺１丁目</t>
    <rPh sb="0" eb="3">
      <t>ミョウエンジ</t>
    </rPh>
    <rPh sb="4" eb="6">
      <t>チョウメ</t>
    </rPh>
    <phoneticPr fontId="3"/>
  </si>
  <si>
    <t>永利・勝目</t>
    <rPh sb="0" eb="2">
      <t>ナガトシ</t>
    </rPh>
    <rPh sb="3" eb="4">
      <t>カツ</t>
    </rPh>
    <rPh sb="4" eb="5">
      <t>メ</t>
    </rPh>
    <phoneticPr fontId="3"/>
  </si>
  <si>
    <t>妙円寺２丁目</t>
    <rPh sb="0" eb="3">
      <t>ミョウエンジ</t>
    </rPh>
    <rPh sb="4" eb="6">
      <t>チョウメ</t>
    </rPh>
    <phoneticPr fontId="3"/>
  </si>
  <si>
    <t>妙円寺３丁目</t>
    <rPh sb="4" eb="6">
      <t>チョウメ</t>
    </rPh>
    <phoneticPr fontId="3"/>
  </si>
  <si>
    <t>谷山中央７丁目</t>
    <phoneticPr fontId="3"/>
  </si>
  <si>
    <t>いちき串木野</t>
    <phoneticPr fontId="3"/>
  </si>
  <si>
    <t>郡</t>
    <rPh sb="0" eb="1">
      <t>コオリ</t>
    </rPh>
    <phoneticPr fontId="3"/>
  </si>
  <si>
    <t>郡１丁目</t>
    <rPh sb="0" eb="1">
      <t>コオリ</t>
    </rPh>
    <rPh sb="2" eb="4">
      <t>チョウメ</t>
    </rPh>
    <phoneticPr fontId="3"/>
  </si>
  <si>
    <t>郡２丁目</t>
    <rPh sb="0" eb="1">
      <t>コオリ</t>
    </rPh>
    <rPh sb="2" eb="4">
      <t>チョウメ</t>
    </rPh>
    <phoneticPr fontId="3"/>
  </si>
  <si>
    <t>猪鹿倉１丁目</t>
    <rPh sb="0" eb="1">
      <t>イノシシ</t>
    </rPh>
    <rPh sb="1" eb="2">
      <t>シカ</t>
    </rPh>
    <rPh sb="2" eb="3">
      <t>クラ</t>
    </rPh>
    <rPh sb="4" eb="6">
      <t>チョウメ</t>
    </rPh>
    <phoneticPr fontId="3"/>
  </si>
  <si>
    <t>西谷山３丁目</t>
    <phoneticPr fontId="3"/>
  </si>
  <si>
    <t>下谷口</t>
    <rPh sb="0" eb="3">
      <t>シモタニグチ</t>
    </rPh>
    <phoneticPr fontId="3"/>
  </si>
  <si>
    <t>徳重</t>
    <rPh sb="0" eb="2">
      <t>トクシゲ</t>
    </rPh>
    <phoneticPr fontId="3"/>
  </si>
  <si>
    <t>五ヶ別府町</t>
    <rPh sb="0" eb="5">
      <t>ゴカベップチョウ</t>
    </rPh>
    <phoneticPr fontId="3"/>
  </si>
  <si>
    <t>徳重１丁目</t>
    <rPh sb="0" eb="2">
      <t>トクシゲ</t>
    </rPh>
    <rPh sb="3" eb="5">
      <t>チョウメ</t>
    </rPh>
    <phoneticPr fontId="3"/>
  </si>
  <si>
    <t>徳重２丁目</t>
    <rPh sb="0" eb="2">
      <t>トクシゲ</t>
    </rPh>
    <rPh sb="3" eb="5">
      <t>チョウメ</t>
    </rPh>
    <phoneticPr fontId="3"/>
  </si>
  <si>
    <t>徳重３丁目</t>
    <rPh sb="0" eb="2">
      <t>トクシゲ</t>
    </rPh>
    <rPh sb="3" eb="5">
      <t>チョウメ</t>
    </rPh>
    <phoneticPr fontId="3"/>
  </si>
  <si>
    <t>皷川町</t>
    <phoneticPr fontId="3"/>
  </si>
  <si>
    <t>北薩</t>
    <rPh sb="0" eb="1">
      <t>キタ</t>
    </rPh>
    <rPh sb="1" eb="2">
      <t>サツ</t>
    </rPh>
    <phoneticPr fontId="3"/>
  </si>
  <si>
    <t>第１・２・４
５週　</t>
    <rPh sb="0" eb="1">
      <t>ダイ</t>
    </rPh>
    <rPh sb="8" eb="9">
      <t>シュウ</t>
    </rPh>
    <phoneticPr fontId="3"/>
  </si>
  <si>
    <t>大石様川西部</t>
    <rPh sb="0" eb="3">
      <t>オオイシサマ</t>
    </rPh>
    <rPh sb="3" eb="4">
      <t>カワ</t>
    </rPh>
    <rPh sb="4" eb="6">
      <t>セイブ</t>
    </rPh>
    <phoneticPr fontId="3"/>
  </si>
  <si>
    <t xml:space="preserve">第 ３ 週    </t>
    <rPh sb="0" eb="1">
      <t>ダイ</t>
    </rPh>
    <rPh sb="4" eb="5">
      <t>シュウ</t>
    </rPh>
    <phoneticPr fontId="3"/>
  </si>
  <si>
    <t>柿之迫・中別府</t>
    <rPh sb="0" eb="1">
      <t>カキ</t>
    </rPh>
    <rPh sb="1" eb="2">
      <t>ノ</t>
    </rPh>
    <rPh sb="2" eb="3">
      <t>サコ</t>
    </rPh>
    <rPh sb="4" eb="5">
      <t>ナカ</t>
    </rPh>
    <rPh sb="5" eb="7">
      <t>ベップ</t>
    </rPh>
    <phoneticPr fontId="3"/>
  </si>
  <si>
    <t>吉野小周辺</t>
    <rPh sb="0" eb="2">
      <t>ヨシノ</t>
    </rPh>
    <rPh sb="2" eb="3">
      <t>ショウ</t>
    </rPh>
    <rPh sb="3" eb="5">
      <t>シュウヘン</t>
    </rPh>
    <phoneticPr fontId="3"/>
  </si>
  <si>
    <r>
      <rPr>
        <b/>
        <sz val="10"/>
        <color indexed="40"/>
        <rFont val="游ゴシック"/>
        <family val="3"/>
        <charset val="128"/>
      </rPr>
      <t>※1</t>
    </r>
    <r>
      <rPr>
        <sz val="10"/>
        <rFont val="游ゴシック"/>
        <family val="3"/>
        <charset val="128"/>
      </rPr>
      <t>北薩地区は第3週のみ発行。</t>
    </r>
    <rPh sb="9" eb="10">
      <t>シュウ</t>
    </rPh>
    <phoneticPr fontId="3"/>
  </si>
  <si>
    <t>吉野中周辺</t>
    <rPh sb="0" eb="2">
      <t>ヨシノ</t>
    </rPh>
    <rPh sb="2" eb="3">
      <t>ナカ</t>
    </rPh>
    <rPh sb="3" eb="5">
      <t>シュウヘン</t>
    </rPh>
    <phoneticPr fontId="3"/>
  </si>
  <si>
    <t>吉野３丁目</t>
    <rPh sb="0" eb="2">
      <t>ヨシノ</t>
    </rPh>
    <rPh sb="3" eb="5">
      <t>チョウメ</t>
    </rPh>
    <phoneticPr fontId="3"/>
  </si>
  <si>
    <t>新照院</t>
    <rPh sb="0" eb="1">
      <t>シン</t>
    </rPh>
    <rPh sb="1" eb="2">
      <t>テル</t>
    </rPh>
    <rPh sb="2" eb="3">
      <t>イン</t>
    </rPh>
    <phoneticPr fontId="3"/>
  </si>
  <si>
    <t>山田町</t>
    <phoneticPr fontId="3"/>
  </si>
  <si>
    <t>草牟田1丁目</t>
  </si>
  <si>
    <t>皇徳寺台１丁目</t>
    <phoneticPr fontId="3"/>
  </si>
  <si>
    <t>月　　　日号　（ＬＫ　　　　号）</t>
    <rPh sb="0" eb="1">
      <t>ガツ</t>
    </rPh>
    <rPh sb="4" eb="5">
      <t>ヒ</t>
    </rPh>
    <rPh sb="5" eb="6">
      <t>ゴウ</t>
    </rPh>
    <rPh sb="14" eb="15">
      <t>ゴウ</t>
    </rPh>
    <phoneticPr fontId="3"/>
  </si>
  <si>
    <t>搬入（予定）日</t>
    <rPh sb="0" eb="2">
      <t>ハンニュウ</t>
    </rPh>
    <rPh sb="3" eb="5">
      <t>ヨテイ</t>
    </rPh>
    <rPh sb="6" eb="7">
      <t>ヒ</t>
    </rPh>
    <phoneticPr fontId="3"/>
  </si>
  <si>
    <t>印刷会社</t>
    <rPh sb="0" eb="4">
      <t>インサツカイシャ</t>
    </rPh>
    <phoneticPr fontId="3"/>
  </si>
  <si>
    <t>弊社担当営業</t>
    <rPh sb="0" eb="2">
      <t>ヘイシャ</t>
    </rPh>
    <rPh sb="2" eb="6">
      <t>タントウエイギョウ</t>
    </rPh>
    <phoneticPr fontId="3"/>
  </si>
  <si>
    <t>リビングきりしま　折込申込部数表</t>
    <rPh sb="9" eb="11">
      <t>オリコミ</t>
    </rPh>
    <rPh sb="11" eb="13">
      <t>モウシコ</t>
    </rPh>
    <rPh sb="13" eb="15">
      <t>ブスウ</t>
    </rPh>
    <rPh sb="15" eb="16">
      <t>ヒョウ</t>
    </rPh>
    <phoneticPr fontId="3"/>
  </si>
  <si>
    <t>国　　分</t>
    <rPh sb="0" eb="1">
      <t>クニ</t>
    </rPh>
    <rPh sb="3" eb="4">
      <t>ブン</t>
    </rPh>
    <phoneticPr fontId="3"/>
  </si>
  <si>
    <t>福島・広瀬</t>
    <rPh sb="0" eb="2">
      <t>フクシマ</t>
    </rPh>
    <rPh sb="3" eb="5">
      <t>ヒロセ</t>
    </rPh>
    <phoneticPr fontId="3"/>
  </si>
  <si>
    <t>国分福島１丁目</t>
    <rPh sb="0" eb="2">
      <t>コクブ</t>
    </rPh>
    <phoneticPr fontId="3"/>
  </si>
  <si>
    <t>隼　　人</t>
    <rPh sb="0" eb="1">
      <t>ハヤブサ</t>
    </rPh>
    <rPh sb="3" eb="4">
      <t>ジン</t>
    </rPh>
    <phoneticPr fontId="3"/>
  </si>
  <si>
    <t>住吉</t>
    <rPh sb="0" eb="2">
      <t>スミヨシ</t>
    </rPh>
    <phoneticPr fontId="3"/>
  </si>
  <si>
    <t>隼人町住吉</t>
  </si>
  <si>
    <t>溝辺</t>
    <rPh sb="0" eb="2">
      <t>ミゾベ</t>
    </rPh>
    <phoneticPr fontId="3"/>
  </si>
  <si>
    <t>溝辺町</t>
    <rPh sb="0" eb="2">
      <t>ミゾベ</t>
    </rPh>
    <rPh sb="2" eb="3">
      <t>マチ</t>
    </rPh>
    <phoneticPr fontId="3"/>
  </si>
  <si>
    <t>国分福島２丁目</t>
    <rPh sb="0" eb="2">
      <t>コクブ</t>
    </rPh>
    <phoneticPr fontId="3"/>
  </si>
  <si>
    <t>見次</t>
    <rPh sb="0" eb="1">
      <t>ミ</t>
    </rPh>
    <rPh sb="1" eb="2">
      <t>ツギ</t>
    </rPh>
    <phoneticPr fontId="3"/>
  </si>
  <si>
    <t>隼人町見次</t>
    <phoneticPr fontId="3"/>
  </si>
  <si>
    <t>国分福島３丁目</t>
    <rPh sb="0" eb="2">
      <t>コクブ</t>
    </rPh>
    <phoneticPr fontId="3"/>
  </si>
  <si>
    <t>真孝</t>
    <rPh sb="0" eb="1">
      <t>マ</t>
    </rPh>
    <rPh sb="1" eb="2">
      <t>タカシ</t>
    </rPh>
    <phoneticPr fontId="3"/>
  </si>
  <si>
    <t>隼人町小田</t>
    <phoneticPr fontId="3"/>
  </si>
  <si>
    <t>牧園</t>
    <rPh sb="0" eb="2">
      <t>マキゾノ</t>
    </rPh>
    <phoneticPr fontId="3"/>
  </si>
  <si>
    <t>牧園町</t>
    <rPh sb="0" eb="3">
      <t>マキゾノチョウ</t>
    </rPh>
    <phoneticPr fontId="3"/>
  </si>
  <si>
    <t>国分広瀬１丁目</t>
    <rPh sb="0" eb="2">
      <t>コクブ</t>
    </rPh>
    <phoneticPr fontId="3"/>
  </si>
  <si>
    <t>隼人町真孝</t>
    <phoneticPr fontId="3"/>
  </si>
  <si>
    <t>国分広瀬２丁目</t>
    <rPh sb="0" eb="2">
      <t>コクブ</t>
    </rPh>
    <phoneticPr fontId="3"/>
  </si>
  <si>
    <t>霧島</t>
    <rPh sb="0" eb="2">
      <t>キリシマ</t>
    </rPh>
    <phoneticPr fontId="3"/>
  </si>
  <si>
    <t>霧島町</t>
    <rPh sb="0" eb="2">
      <t>キリシマ</t>
    </rPh>
    <rPh sb="2" eb="3">
      <t>チョウ</t>
    </rPh>
    <phoneticPr fontId="3"/>
  </si>
  <si>
    <t>国分広瀬３丁目</t>
    <rPh sb="0" eb="2">
      <t>コクブ</t>
    </rPh>
    <phoneticPr fontId="3"/>
  </si>
  <si>
    <t>国分郡田</t>
    <phoneticPr fontId="3"/>
  </si>
  <si>
    <t>内山田</t>
    <rPh sb="0" eb="3">
      <t>ウチヤマダ</t>
    </rPh>
    <phoneticPr fontId="3"/>
  </si>
  <si>
    <t>隼人町内山田</t>
  </si>
  <si>
    <t>国分広瀬４丁目</t>
    <rPh sb="0" eb="2">
      <t>コクブ</t>
    </rPh>
    <phoneticPr fontId="3"/>
  </si>
  <si>
    <t>国分重久</t>
    <phoneticPr fontId="3"/>
  </si>
  <si>
    <t>隼人町内山田１丁目</t>
  </si>
  <si>
    <t>横川</t>
    <rPh sb="0" eb="2">
      <t>ヨコカワ</t>
    </rPh>
    <phoneticPr fontId="3"/>
  </si>
  <si>
    <t>横川町</t>
    <rPh sb="0" eb="2">
      <t>ヨコカワ</t>
    </rPh>
    <rPh sb="2" eb="3">
      <t>チョウ</t>
    </rPh>
    <phoneticPr fontId="3"/>
  </si>
  <si>
    <t>隼人町内山田２丁目</t>
  </si>
  <si>
    <t>松木・野口</t>
    <rPh sb="0" eb="2">
      <t>マツキ</t>
    </rPh>
    <rPh sb="3" eb="5">
      <t>ノグチ</t>
    </rPh>
    <phoneticPr fontId="3"/>
  </si>
  <si>
    <t>国分松木町</t>
    <phoneticPr fontId="3"/>
  </si>
  <si>
    <t>国分新町</t>
    <phoneticPr fontId="3"/>
  </si>
  <si>
    <t>隼人町内山田３丁目</t>
  </si>
  <si>
    <t>福山</t>
    <rPh sb="0" eb="2">
      <t>フクヤマ</t>
    </rPh>
    <phoneticPr fontId="3"/>
  </si>
  <si>
    <t>福山町牧之原</t>
    <rPh sb="0" eb="3">
      <t>フクヤマチョウ</t>
    </rPh>
    <rPh sb="3" eb="6">
      <t>マキノハラ</t>
    </rPh>
    <phoneticPr fontId="3"/>
  </si>
  <si>
    <t>国分松木東</t>
    <rPh sb="4" eb="5">
      <t>ヒガシ</t>
    </rPh>
    <phoneticPr fontId="3"/>
  </si>
  <si>
    <t>国分新町１丁目</t>
    <rPh sb="2" eb="4">
      <t>シンマチ</t>
    </rPh>
    <rPh sb="5" eb="7">
      <t>チョウメ</t>
    </rPh>
    <phoneticPr fontId="3"/>
  </si>
  <si>
    <t>隼人町内山田４丁目</t>
  </si>
  <si>
    <t>国分野口町</t>
    <phoneticPr fontId="3"/>
  </si>
  <si>
    <t>国分新町２丁目</t>
    <rPh sb="2" eb="4">
      <t>シンマチ</t>
    </rPh>
    <rPh sb="5" eb="7">
      <t>チョウメ</t>
    </rPh>
    <phoneticPr fontId="3"/>
  </si>
  <si>
    <t>加治木町</t>
    <rPh sb="0" eb="3">
      <t>カジキ</t>
    </rPh>
    <rPh sb="3" eb="4">
      <t>マチ</t>
    </rPh>
    <phoneticPr fontId="3"/>
  </si>
  <si>
    <t>国分野口東</t>
    <rPh sb="4" eb="5">
      <t>ヒガシ</t>
    </rPh>
    <phoneticPr fontId="3"/>
  </si>
  <si>
    <t>国分向花</t>
    <rPh sb="0" eb="2">
      <t>コクブ</t>
    </rPh>
    <rPh sb="2" eb="3">
      <t>ム</t>
    </rPh>
    <rPh sb="3" eb="4">
      <t>ハナ</t>
    </rPh>
    <phoneticPr fontId="3"/>
  </si>
  <si>
    <t>国分野口西</t>
    <phoneticPr fontId="3"/>
  </si>
  <si>
    <t>神宮</t>
    <rPh sb="0" eb="2">
      <t>ジングウ</t>
    </rPh>
    <phoneticPr fontId="3"/>
  </si>
  <si>
    <t>隼人町神宮１丁目</t>
  </si>
  <si>
    <t>国分野口北</t>
    <rPh sb="0" eb="2">
      <t>コクブ</t>
    </rPh>
    <rPh sb="2" eb="4">
      <t>ノグチ</t>
    </rPh>
    <rPh sb="4" eb="5">
      <t>キタ</t>
    </rPh>
    <phoneticPr fontId="3"/>
  </si>
  <si>
    <t>隼人町神宮３丁目</t>
  </si>
  <si>
    <t>上井・下井</t>
    <rPh sb="0" eb="1">
      <t>ウエ</t>
    </rPh>
    <rPh sb="1" eb="2">
      <t>イ</t>
    </rPh>
    <rPh sb="3" eb="4">
      <t>シタ</t>
    </rPh>
    <rPh sb="4" eb="5">
      <t>イ</t>
    </rPh>
    <phoneticPr fontId="3"/>
  </si>
  <si>
    <t>国分上井</t>
    <rPh sb="0" eb="2">
      <t>コクブ</t>
    </rPh>
    <rPh sb="2" eb="3">
      <t>ウエ</t>
    </rPh>
    <rPh sb="3" eb="4">
      <t>イ</t>
    </rPh>
    <phoneticPr fontId="3"/>
  </si>
  <si>
    <t>国分姫城南</t>
    <rPh sb="0" eb="2">
      <t>コクブ</t>
    </rPh>
    <rPh sb="2" eb="3">
      <t>ヒメ</t>
    </rPh>
    <rPh sb="3" eb="4">
      <t>シロ</t>
    </rPh>
    <rPh sb="4" eb="5">
      <t>ミナミ</t>
    </rPh>
    <phoneticPr fontId="3"/>
  </si>
  <si>
    <t>隼人町神宮４丁目</t>
  </si>
  <si>
    <t>隼人町神宮５丁目</t>
  </si>
  <si>
    <t>国分</t>
    <rPh sb="0" eb="2">
      <t>コクブ</t>
    </rPh>
    <phoneticPr fontId="3"/>
  </si>
  <si>
    <t>隼人町神宮６丁目</t>
  </si>
  <si>
    <t>国分湊</t>
    <rPh sb="0" eb="2">
      <t>コクブ</t>
    </rPh>
    <rPh sb="2" eb="3">
      <t>ミナト</t>
    </rPh>
    <phoneticPr fontId="3"/>
  </si>
  <si>
    <t>日当山</t>
    <rPh sb="0" eb="3">
      <t>ヒナタヤマ</t>
    </rPh>
    <phoneticPr fontId="3"/>
  </si>
  <si>
    <t>国分下井</t>
    <rPh sb="2" eb="3">
      <t>シタ</t>
    </rPh>
    <rPh sb="3" eb="4">
      <t>イ</t>
    </rPh>
    <phoneticPr fontId="3"/>
  </si>
  <si>
    <t>国分中央１丁目</t>
    <phoneticPr fontId="3"/>
  </si>
  <si>
    <t>国分中央２丁目</t>
    <phoneticPr fontId="3"/>
  </si>
  <si>
    <t>国分中央３丁目</t>
  </si>
  <si>
    <t>国分中央４丁目</t>
  </si>
  <si>
    <t>国分中央５丁目</t>
  </si>
  <si>
    <t>隼人町松永</t>
  </si>
  <si>
    <t>国分中央６丁目</t>
  </si>
  <si>
    <t>隼人町松永１丁目</t>
  </si>
  <si>
    <t>隼人町松永２丁目</t>
  </si>
  <si>
    <t>隼人</t>
    <rPh sb="0" eb="2">
      <t>ハヤト</t>
    </rPh>
    <phoneticPr fontId="3"/>
  </si>
  <si>
    <t>リビングきりしま</t>
    <phoneticPr fontId="3"/>
  </si>
  <si>
    <t>国分清水１丁目</t>
  </si>
  <si>
    <t>国分清水２丁目</t>
  </si>
  <si>
    <t>国分清水３丁目</t>
  </si>
  <si>
    <t>国分清水４丁目</t>
  </si>
  <si>
    <t>国分清水５丁目</t>
  </si>
  <si>
    <t>新生町</t>
    <rPh sb="0" eb="3">
      <t>シンセイマチ</t>
    </rPh>
    <phoneticPr fontId="3"/>
  </si>
  <si>
    <t>反土</t>
    <rPh sb="0" eb="1">
      <t>タン</t>
    </rPh>
    <rPh sb="1" eb="2">
      <t>ド</t>
    </rPh>
    <phoneticPr fontId="3"/>
  </si>
  <si>
    <t>国分向花町</t>
    <phoneticPr fontId="3"/>
  </si>
  <si>
    <t>隼人町神宮２丁目</t>
    <phoneticPr fontId="3"/>
  </si>
  <si>
    <t>西反土</t>
    <rPh sb="0" eb="1">
      <t>ニシ</t>
    </rPh>
    <rPh sb="1" eb="2">
      <t>タン</t>
    </rPh>
    <rPh sb="2" eb="3">
      <t>ド</t>
    </rPh>
    <phoneticPr fontId="3"/>
  </si>
  <si>
    <t>国分府中</t>
    <phoneticPr fontId="3"/>
  </si>
  <si>
    <t>木田</t>
    <rPh sb="0" eb="2">
      <t>キダ</t>
    </rPh>
    <phoneticPr fontId="3"/>
  </si>
  <si>
    <t>国分府中町</t>
    <phoneticPr fontId="3"/>
  </si>
  <si>
    <t>仮屋町</t>
    <rPh sb="0" eb="2">
      <t>カリヤ</t>
    </rPh>
    <rPh sb="2" eb="3">
      <t>マチ</t>
    </rPh>
    <phoneticPr fontId="3"/>
  </si>
  <si>
    <t>新富町</t>
    <rPh sb="0" eb="2">
      <t>シントミ</t>
    </rPh>
    <rPh sb="2" eb="3">
      <t>チョウ</t>
    </rPh>
    <phoneticPr fontId="3"/>
  </si>
  <si>
    <t>国分川内</t>
    <phoneticPr fontId="3"/>
  </si>
  <si>
    <t>錦江町</t>
    <rPh sb="0" eb="3">
      <t>キンコウチョウ</t>
    </rPh>
    <phoneticPr fontId="3"/>
  </si>
  <si>
    <t>国分上小川</t>
    <phoneticPr fontId="3"/>
  </si>
  <si>
    <t>朝日町</t>
    <rPh sb="0" eb="3">
      <t>アサヒマチ</t>
    </rPh>
    <phoneticPr fontId="3"/>
  </si>
  <si>
    <t>国分敷根</t>
    <phoneticPr fontId="3"/>
  </si>
  <si>
    <t>隼人町内</t>
    <phoneticPr fontId="3"/>
  </si>
  <si>
    <t>本町</t>
    <rPh sb="0" eb="2">
      <t>ホンマチ</t>
    </rPh>
    <phoneticPr fontId="3"/>
  </si>
  <si>
    <t>隼人町東郷</t>
    <phoneticPr fontId="3"/>
  </si>
  <si>
    <t>諏訪町</t>
    <rPh sb="0" eb="2">
      <t>スワ</t>
    </rPh>
    <rPh sb="2" eb="3">
      <t>マチ</t>
    </rPh>
    <phoneticPr fontId="3"/>
  </si>
  <si>
    <t>隼人町東郷１丁目</t>
    <phoneticPr fontId="3"/>
  </si>
  <si>
    <t>隼人町姫城</t>
    <phoneticPr fontId="3"/>
  </si>
  <si>
    <t>隼人町姫城１丁目</t>
    <phoneticPr fontId="3"/>
  </si>
  <si>
    <t>隼人町姫城２丁目</t>
    <phoneticPr fontId="3"/>
  </si>
  <si>
    <t>隼人町姫城３丁目</t>
    <phoneticPr fontId="3"/>
  </si>
  <si>
    <t>国分山下町</t>
    <phoneticPr fontId="3"/>
  </si>
  <si>
    <t>国分名波町</t>
    <phoneticPr fontId="3"/>
  </si>
  <si>
    <t>国分城山町</t>
    <phoneticPr fontId="3"/>
  </si>
  <si>
    <t>　　　月　　　日号　（LKH　　　　号）</t>
    <rPh sb="3" eb="4">
      <t>ガツ</t>
    </rPh>
    <rPh sb="7" eb="8">
      <t>ヒ</t>
    </rPh>
    <rPh sb="8" eb="9">
      <t>ゴウ</t>
    </rPh>
    <rPh sb="18" eb="19">
      <t>ゴウ</t>
    </rPh>
    <phoneticPr fontId="3"/>
  </si>
  <si>
    <t>2026 年　6 月　6 日更新</t>
  </si>
  <si>
    <t>　2026 年　6 月　6 日更新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</si>
</sst>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,###\ &quot;部&quot;"/>
    <numFmt numFmtId="177" formatCode="m/d&quot;号&quot;"/>
    <numFmt numFmtId="178" formatCode="#,###\ &quot;部&quot;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20"/>
      <name val="游ゴシック"/>
      <family val="3"/>
      <charset val="128"/>
    </font>
    <font>
      <sz val="5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8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1"/>
      <color theme="9"/>
      <name val="游ゴシック"/>
      <family val="3"/>
      <charset val="128"/>
    </font>
    <font>
      <b/>
      <sz val="11"/>
      <color indexed="40"/>
      <name val="游ゴシック"/>
      <family val="3"/>
      <charset val="128"/>
    </font>
    <font>
      <b/>
      <sz val="11"/>
      <color rgb="FF00B0F0"/>
      <name val="游ゴシック"/>
      <family val="3"/>
      <charset val="128"/>
    </font>
    <font>
      <b/>
      <sz val="10"/>
      <color indexed="40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>
      <alignment vertical="center"/>
    </xf>
    <xf numFmtId="38" fontId="5" fillId="0" borderId="12" xfId="1" applyFont="1" applyBorder="1" applyAlignment="1">
      <alignment horizontal="center" vertical="center" textRotation="255"/>
    </xf>
    <xf numFmtId="38" fontId="5" fillId="0" borderId="13" xfId="1" applyFont="1" applyBorder="1" applyAlignment="1">
      <alignment vertical="center"/>
    </xf>
    <xf numFmtId="38" fontId="5" fillId="0" borderId="12" xfId="1" applyFont="1" applyFill="1" applyBorder="1" applyAlignment="1">
      <alignment horizontal="center" vertical="center" textRotation="255"/>
    </xf>
    <xf numFmtId="38" fontId="5" fillId="0" borderId="13" xfId="1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vertical="center" shrinkToFit="1"/>
    </xf>
    <xf numFmtId="38" fontId="5" fillId="0" borderId="15" xfId="1" applyFont="1" applyBorder="1" applyAlignment="1">
      <alignment horizontal="center" vertical="center" textRotation="255"/>
    </xf>
    <xf numFmtId="38" fontId="5" fillId="0" borderId="13" xfId="1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textRotation="255"/>
    </xf>
    <xf numFmtId="0" fontId="5" fillId="0" borderId="18" xfId="0" applyFont="1" applyBorder="1">
      <alignment vertical="center"/>
    </xf>
    <xf numFmtId="38" fontId="5" fillId="0" borderId="17" xfId="1" applyFont="1" applyBorder="1" applyAlignment="1">
      <alignment horizontal="center" vertical="center" textRotation="255"/>
    </xf>
    <xf numFmtId="38" fontId="5" fillId="0" borderId="18" xfId="1" applyFont="1" applyBorder="1" applyAlignment="1">
      <alignment vertical="center"/>
    </xf>
    <xf numFmtId="38" fontId="5" fillId="0" borderId="17" xfId="1" applyFont="1" applyFill="1" applyBorder="1" applyAlignment="1">
      <alignment horizontal="center" vertical="center" textRotation="255"/>
    </xf>
    <xf numFmtId="38" fontId="5" fillId="0" borderId="20" xfId="1" applyFont="1" applyFill="1" applyBorder="1" applyAlignment="1">
      <alignment vertical="center"/>
    </xf>
    <xf numFmtId="0" fontId="5" fillId="0" borderId="18" xfId="0" applyFont="1" applyBorder="1" applyAlignment="1">
      <alignment vertical="center" shrinkToFit="1"/>
    </xf>
    <xf numFmtId="38" fontId="5" fillId="0" borderId="21" xfId="1" applyFont="1" applyBorder="1" applyAlignment="1">
      <alignment horizontal="center" vertical="center" textRotation="255"/>
    </xf>
    <xf numFmtId="0" fontId="5" fillId="0" borderId="22" xfId="0" applyFont="1" applyBorder="1">
      <alignment vertical="center"/>
    </xf>
    <xf numFmtId="38" fontId="5" fillId="0" borderId="22" xfId="1" applyFont="1" applyFill="1" applyBorder="1" applyAlignment="1">
      <alignment vertical="center"/>
    </xf>
    <xf numFmtId="0" fontId="5" fillId="0" borderId="23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vertical="center" shrinkToFit="1"/>
    </xf>
    <xf numFmtId="38" fontId="5" fillId="0" borderId="18" xfId="1" applyFont="1" applyBorder="1" applyAlignment="1">
      <alignment vertical="center" shrinkToFit="1"/>
    </xf>
    <xf numFmtId="38" fontId="5" fillId="0" borderId="23" xfId="1" applyFont="1" applyBorder="1" applyAlignment="1">
      <alignment horizontal="center" vertical="center" textRotation="255"/>
    </xf>
    <xf numFmtId="38" fontId="5" fillId="0" borderId="24" xfId="1" applyFont="1" applyBorder="1" applyAlignment="1">
      <alignment vertical="center"/>
    </xf>
    <xf numFmtId="38" fontId="5" fillId="0" borderId="18" xfId="1" applyFont="1" applyFill="1" applyBorder="1" applyAlignment="1">
      <alignment vertical="center"/>
    </xf>
    <xf numFmtId="0" fontId="5" fillId="0" borderId="28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shrinkToFit="1"/>
    </xf>
    <xf numFmtId="38" fontId="5" fillId="0" borderId="32" xfId="1" applyFont="1" applyBorder="1" applyAlignment="1">
      <alignment horizontal="center" vertical="center" textRotation="255"/>
    </xf>
    <xf numFmtId="0" fontId="5" fillId="0" borderId="24" xfId="0" applyFont="1" applyBorder="1">
      <alignment vertical="center"/>
    </xf>
    <xf numFmtId="38" fontId="5" fillId="0" borderId="28" xfId="1" applyFont="1" applyFill="1" applyBorder="1" applyAlignment="1">
      <alignment horizontal="center" vertical="center" textRotation="255"/>
    </xf>
    <xf numFmtId="38" fontId="5" fillId="0" borderId="29" xfId="1" applyFont="1" applyFill="1" applyBorder="1" applyAlignment="1">
      <alignment horizontal="center" vertical="center"/>
    </xf>
    <xf numFmtId="38" fontId="5" fillId="0" borderId="28" xfId="1" applyFont="1" applyBorder="1" applyAlignment="1">
      <alignment horizontal="center" vertical="center" textRotation="255"/>
    </xf>
    <xf numFmtId="38" fontId="5" fillId="0" borderId="29" xfId="1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vertical="center" shrinkToFit="1"/>
    </xf>
    <xf numFmtId="0" fontId="5" fillId="0" borderId="29" xfId="0" applyFont="1" applyBorder="1" applyAlignment="1">
      <alignment horizontal="center" vertical="center"/>
    </xf>
    <xf numFmtId="38" fontId="7" fillId="0" borderId="12" xfId="1" applyFont="1" applyBorder="1" applyAlignment="1">
      <alignment horizontal="center" vertical="center" textRotation="255" shrinkToFit="1"/>
    </xf>
    <xf numFmtId="38" fontId="5" fillId="0" borderId="23" xfId="1" applyFont="1" applyFill="1" applyBorder="1" applyAlignment="1">
      <alignment horizontal="center" vertical="center" textRotation="255"/>
    </xf>
    <xf numFmtId="38" fontId="5" fillId="0" borderId="24" xfId="1" applyFont="1" applyFill="1" applyBorder="1" applyAlignment="1">
      <alignment vertical="center"/>
    </xf>
    <xf numFmtId="38" fontId="5" fillId="0" borderId="9" xfId="1" applyFont="1" applyBorder="1" applyAlignment="1">
      <alignment horizontal="center" vertical="center" textRotation="255"/>
    </xf>
    <xf numFmtId="38" fontId="5" fillId="0" borderId="22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7" fillId="0" borderId="17" xfId="1" applyFont="1" applyBorder="1" applyAlignment="1">
      <alignment horizontal="center" vertical="center" textRotation="255" shrinkToFit="1"/>
    </xf>
    <xf numFmtId="38" fontId="5" fillId="0" borderId="21" xfId="1" applyFont="1" applyBorder="1" applyAlignment="1">
      <alignment vertical="center"/>
    </xf>
    <xf numFmtId="38" fontId="7" fillId="0" borderId="23" xfId="1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38" fontId="5" fillId="0" borderId="38" xfId="1" applyFont="1" applyBorder="1" applyAlignment="1">
      <alignment horizontal="center" vertical="center" textRotation="255"/>
    </xf>
    <xf numFmtId="0" fontId="5" fillId="0" borderId="39" xfId="0" applyFont="1" applyBorder="1" applyAlignment="1">
      <alignment vertical="center" shrinkToFit="1"/>
    </xf>
    <xf numFmtId="38" fontId="7" fillId="0" borderId="38" xfId="1" applyFont="1" applyBorder="1" applyAlignment="1">
      <alignment horizontal="center" vertical="center" textRotation="255" shrinkToFit="1"/>
    </xf>
    <xf numFmtId="38" fontId="5" fillId="0" borderId="32" xfId="1" applyFont="1" applyBorder="1" applyAlignment="1">
      <alignment vertical="center"/>
    </xf>
    <xf numFmtId="0" fontId="5" fillId="0" borderId="15" xfId="0" applyFont="1" applyBorder="1">
      <alignment vertical="center"/>
    </xf>
    <xf numFmtId="38" fontId="5" fillId="0" borderId="42" xfId="1" applyFont="1" applyBorder="1" applyAlignment="1">
      <alignment horizontal="center" vertical="center" textRotation="255"/>
    </xf>
    <xf numFmtId="38" fontId="5" fillId="0" borderId="10" xfId="1" applyFont="1" applyBorder="1" applyAlignment="1">
      <alignment horizontal="center" vertical="center" shrinkToFit="1"/>
    </xf>
    <xf numFmtId="0" fontId="5" fillId="0" borderId="21" xfId="0" applyFont="1" applyBorder="1">
      <alignment vertical="center"/>
    </xf>
    <xf numFmtId="38" fontId="5" fillId="0" borderId="44" xfId="1" applyFont="1" applyBorder="1" applyAlignment="1">
      <alignment horizontal="center" vertical="center" textRotation="255"/>
    </xf>
    <xf numFmtId="0" fontId="5" fillId="0" borderId="39" xfId="0" applyFont="1" applyBorder="1">
      <alignment vertical="center"/>
    </xf>
    <xf numFmtId="38" fontId="7" fillId="0" borderId="18" xfId="1" applyFont="1" applyBorder="1" applyAlignment="1">
      <alignment vertical="center"/>
    </xf>
    <xf numFmtId="38" fontId="5" fillId="0" borderId="45" xfId="1" applyFont="1" applyFill="1" applyBorder="1" applyAlignment="1">
      <alignment horizontal="center" vertical="center" textRotation="255"/>
    </xf>
    <xf numFmtId="38" fontId="5" fillId="0" borderId="47" xfId="1" applyFont="1" applyFill="1" applyBorder="1" applyAlignment="1">
      <alignment horizontal="center" vertical="center" textRotation="255"/>
    </xf>
    <xf numFmtId="38" fontId="5" fillId="0" borderId="18" xfId="1" applyFont="1" applyFill="1" applyBorder="1" applyAlignment="1">
      <alignment horizontal="left" vertical="center"/>
    </xf>
    <xf numFmtId="0" fontId="5" fillId="0" borderId="15" xfId="0" applyFont="1" applyBorder="1" applyAlignment="1">
      <alignment horizontal="center" vertical="center" textRotation="255"/>
    </xf>
    <xf numFmtId="38" fontId="5" fillId="0" borderId="9" xfId="1" applyFont="1" applyFill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38" fontId="5" fillId="0" borderId="14" xfId="1" applyFont="1" applyFill="1" applyBorder="1" applyAlignment="1">
      <alignment horizontal="left" vertical="center"/>
    </xf>
    <xf numFmtId="38" fontId="5" fillId="0" borderId="20" xfId="1" applyFont="1" applyFill="1" applyBorder="1" applyAlignment="1">
      <alignment horizontal="left" vertical="center"/>
    </xf>
    <xf numFmtId="38" fontId="5" fillId="0" borderId="38" xfId="1" applyFont="1" applyBorder="1" applyAlignment="1">
      <alignment vertical="center"/>
    </xf>
    <xf numFmtId="0" fontId="7" fillId="0" borderId="18" xfId="0" applyFont="1" applyBorder="1">
      <alignment vertical="center"/>
    </xf>
    <xf numFmtId="0" fontId="5" fillId="0" borderId="47" xfId="0" applyFont="1" applyBorder="1">
      <alignment vertical="center"/>
    </xf>
    <xf numFmtId="38" fontId="5" fillId="0" borderId="0" xfId="1" applyFont="1" applyBorder="1" applyAlignment="1">
      <alignment vertical="center"/>
    </xf>
    <xf numFmtId="0" fontId="5" fillId="0" borderId="39" xfId="0" applyFont="1" applyBorder="1" applyAlignment="1">
      <alignment horizontal="center" vertical="center" textRotation="255"/>
    </xf>
    <xf numFmtId="0" fontId="7" fillId="0" borderId="50" xfId="0" applyFont="1" applyBorder="1" applyAlignment="1">
      <alignment horizontal="left" vertical="center"/>
    </xf>
    <xf numFmtId="38" fontId="5" fillId="0" borderId="51" xfId="1" applyFont="1" applyBorder="1" applyAlignment="1">
      <alignment horizontal="center" vertical="center" textRotation="255"/>
    </xf>
    <xf numFmtId="38" fontId="5" fillId="0" borderId="37" xfId="1" applyFont="1" applyFill="1" applyBorder="1" applyAlignment="1">
      <alignment horizontal="center" vertical="center"/>
    </xf>
    <xf numFmtId="0" fontId="7" fillId="0" borderId="13" xfId="0" applyFont="1" applyBorder="1">
      <alignment vertical="center"/>
    </xf>
    <xf numFmtId="38" fontId="5" fillId="0" borderId="47" xfId="1" applyFont="1" applyBorder="1" applyAlignment="1">
      <alignment horizontal="center" vertical="center" textRotation="255"/>
    </xf>
    <xf numFmtId="38" fontId="5" fillId="0" borderId="21" xfId="1" applyFont="1" applyFill="1" applyBorder="1" applyAlignment="1">
      <alignment vertical="center"/>
    </xf>
    <xf numFmtId="0" fontId="5" fillId="0" borderId="57" xfId="0" applyFont="1" applyBorder="1">
      <alignment vertical="center"/>
    </xf>
    <xf numFmtId="0" fontId="5" fillId="0" borderId="13" xfId="0" applyFont="1" applyBorder="1">
      <alignment vertical="center"/>
    </xf>
    <xf numFmtId="38" fontId="5" fillId="0" borderId="25" xfId="1" applyFont="1" applyFill="1" applyBorder="1" applyAlignment="1">
      <alignment vertical="center"/>
    </xf>
    <xf numFmtId="38" fontId="5" fillId="0" borderId="22" xfId="1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/>
    </xf>
    <xf numFmtId="38" fontId="7" fillId="0" borderId="57" xfId="1" applyFont="1" applyBorder="1" applyAlignment="1">
      <alignment vertical="center" shrinkToFit="1"/>
    </xf>
    <xf numFmtId="0" fontId="5" fillId="0" borderId="24" xfId="0" applyFont="1" applyBorder="1" applyAlignment="1">
      <alignment horizontal="left" vertical="center"/>
    </xf>
    <xf numFmtId="38" fontId="5" fillId="0" borderId="50" xfId="1" applyFont="1" applyBorder="1" applyAlignment="1">
      <alignment vertical="center"/>
    </xf>
    <xf numFmtId="0" fontId="5" fillId="0" borderId="59" xfId="0" applyFont="1" applyBorder="1" applyAlignment="1">
      <alignment horizontal="center" vertical="center"/>
    </xf>
    <xf numFmtId="38" fontId="7" fillId="0" borderId="32" xfId="1" applyFont="1" applyBorder="1" applyAlignment="1">
      <alignment vertical="center" shrinkToFit="1"/>
    </xf>
    <xf numFmtId="38" fontId="5" fillId="0" borderId="54" xfId="1" applyFont="1" applyBorder="1" applyAlignment="1">
      <alignment vertical="center" textRotation="255"/>
    </xf>
    <xf numFmtId="0" fontId="11" fillId="0" borderId="41" xfId="0" applyFont="1" applyBorder="1">
      <alignment vertical="center"/>
    </xf>
    <xf numFmtId="0" fontId="11" fillId="0" borderId="2" xfId="0" applyFont="1" applyBorder="1">
      <alignment vertical="center"/>
    </xf>
    <xf numFmtId="38" fontId="7" fillId="0" borderId="37" xfId="1" applyFont="1" applyBorder="1" applyAlignment="1">
      <alignment horizontal="center" vertical="center" shrinkToFit="1"/>
    </xf>
    <xf numFmtId="0" fontId="7" fillId="0" borderId="24" xfId="0" applyFont="1" applyBorder="1">
      <alignment vertical="center"/>
    </xf>
    <xf numFmtId="0" fontId="5" fillId="0" borderId="48" xfId="0" applyFont="1" applyBorder="1" applyAlignment="1">
      <alignment vertical="center" textRotation="255"/>
    </xf>
    <xf numFmtId="0" fontId="8" fillId="0" borderId="0" xfId="0" applyFont="1" applyAlignment="1">
      <alignment horizontal="center" vertical="center"/>
    </xf>
    <xf numFmtId="38" fontId="9" fillId="0" borderId="0" xfId="1" applyFont="1" applyFill="1" applyBorder="1" applyAlignment="1">
      <alignment horizontal="right" vertical="center"/>
    </xf>
    <xf numFmtId="38" fontId="7" fillId="0" borderId="21" xfId="1" applyFont="1" applyBorder="1" applyAlignment="1">
      <alignment vertical="center" shrinkToFit="1"/>
    </xf>
    <xf numFmtId="0" fontId="5" fillId="0" borderId="23" xfId="0" applyFont="1" applyBorder="1">
      <alignment vertical="center"/>
    </xf>
    <xf numFmtId="0" fontId="5" fillId="0" borderId="0" xfId="0" applyFont="1" applyAlignment="1">
      <alignment horizontal="center" vertical="center" textRotation="255"/>
    </xf>
    <xf numFmtId="38" fontId="5" fillId="0" borderId="50" xfId="1" applyFont="1" applyFill="1" applyBorder="1" applyAlignment="1">
      <alignment vertical="center"/>
    </xf>
    <xf numFmtId="0" fontId="5" fillId="0" borderId="49" xfId="0" applyFont="1" applyBorder="1">
      <alignment vertical="center"/>
    </xf>
    <xf numFmtId="0" fontId="5" fillId="0" borderId="0" xfId="0" applyFont="1" applyAlignment="1">
      <alignment vertical="center" textRotation="255"/>
    </xf>
    <xf numFmtId="38" fontId="7" fillId="0" borderId="29" xfId="1" applyFont="1" applyFill="1" applyBorder="1" applyAlignment="1">
      <alignment horizontal="center" vertical="center"/>
    </xf>
    <xf numFmtId="38" fontId="7" fillId="0" borderId="18" xfId="1" applyFont="1" applyFill="1" applyBorder="1" applyAlignment="1">
      <alignment vertical="center"/>
    </xf>
    <xf numFmtId="38" fontId="12" fillId="0" borderId="0" xfId="0" applyNumberFormat="1" applyFont="1">
      <alignment vertical="center"/>
    </xf>
    <xf numFmtId="38" fontId="7" fillId="0" borderId="24" xfId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38" fontId="7" fillId="0" borderId="13" xfId="1" applyFont="1" applyFill="1" applyBorder="1" applyAlignme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8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 textRotation="255"/>
    </xf>
    <xf numFmtId="0" fontId="5" fillId="0" borderId="58" xfId="0" applyFont="1" applyBorder="1" applyAlignment="1">
      <alignment horizontal="center" vertical="center"/>
    </xf>
    <xf numFmtId="38" fontId="5" fillId="0" borderId="45" xfId="1" applyFont="1" applyBorder="1" applyAlignment="1">
      <alignment vertical="center"/>
    </xf>
    <xf numFmtId="38" fontId="7" fillId="0" borderId="32" xfId="1" applyFont="1" applyFill="1" applyBorder="1" applyAlignment="1">
      <alignment horizontal="left" vertical="center"/>
    </xf>
    <xf numFmtId="0" fontId="7" fillId="0" borderId="49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47" xfId="0" applyFont="1" applyBorder="1" applyAlignment="1">
      <alignment horizontal="center" vertical="center" textRotation="255"/>
    </xf>
    <xf numFmtId="0" fontId="11" fillId="0" borderId="0" xfId="0" applyFont="1">
      <alignment vertical="center"/>
    </xf>
    <xf numFmtId="38" fontId="14" fillId="0" borderId="0" xfId="0" applyNumberFormat="1" applyFont="1">
      <alignment vertical="center"/>
    </xf>
    <xf numFmtId="38" fontId="5" fillId="0" borderId="44" xfId="1" applyFont="1" applyFill="1" applyBorder="1" applyAlignment="1">
      <alignment horizontal="center" vertical="center" textRotation="255"/>
    </xf>
    <xf numFmtId="38" fontId="5" fillId="0" borderId="39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 textRotation="255"/>
    </xf>
    <xf numFmtId="38" fontId="5" fillId="0" borderId="0" xfId="1" applyFont="1" applyBorder="1" applyAlignment="1">
      <alignment horizontal="center" vertical="center" textRotation="255"/>
    </xf>
    <xf numFmtId="38" fontId="5" fillId="0" borderId="0" xfId="1" applyFont="1" applyFill="1" applyBorder="1" applyAlignment="1">
      <alignment horizontal="left" vertical="center"/>
    </xf>
    <xf numFmtId="38" fontId="5" fillId="0" borderId="0" xfId="1" applyFont="1" applyBorder="1" applyAlignment="1">
      <alignment horizontal="right" vertical="center"/>
    </xf>
    <xf numFmtId="38" fontId="7" fillId="0" borderId="0" xfId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center" vertical="center"/>
    </xf>
    <xf numFmtId="0" fontId="5" fillId="0" borderId="70" xfId="0" applyFont="1" applyBorder="1">
      <alignment vertical="center"/>
    </xf>
    <xf numFmtId="0" fontId="5" fillId="0" borderId="67" xfId="0" applyFont="1" applyBorder="1">
      <alignment vertical="center"/>
    </xf>
    <xf numFmtId="38" fontId="5" fillId="0" borderId="0" xfId="1" applyFont="1">
      <alignment vertical="center"/>
    </xf>
    <xf numFmtId="0" fontId="5" fillId="0" borderId="51" xfId="0" applyFont="1" applyBorder="1" applyAlignment="1">
      <alignment horizontal="center" vertical="center" textRotation="255"/>
    </xf>
    <xf numFmtId="0" fontId="5" fillId="0" borderId="50" xfId="0" applyFont="1" applyBorder="1">
      <alignment vertical="center"/>
    </xf>
    <xf numFmtId="0" fontId="5" fillId="0" borderId="71" xfId="0" applyFont="1" applyBorder="1">
      <alignment vertical="center"/>
    </xf>
    <xf numFmtId="0" fontId="16" fillId="0" borderId="0" xfId="0" applyFont="1">
      <alignment vertical="center"/>
    </xf>
    <xf numFmtId="0" fontId="5" fillId="0" borderId="37" xfId="0" applyFont="1" applyBorder="1" applyAlignment="1">
      <alignment horizontal="center" vertical="center"/>
    </xf>
    <xf numFmtId="38" fontId="17" fillId="0" borderId="11" xfId="1" applyFont="1" applyBorder="1" applyAlignment="1">
      <alignment vertical="center"/>
    </xf>
    <xf numFmtId="38" fontId="17" fillId="0" borderId="11" xfId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 textRotation="255"/>
    </xf>
    <xf numFmtId="38" fontId="17" fillId="0" borderId="11" xfId="1" applyFont="1" applyBorder="1">
      <alignment vertical="center"/>
    </xf>
    <xf numFmtId="38" fontId="17" fillId="0" borderId="19" xfId="1" applyFont="1" applyBorder="1" applyAlignment="1">
      <alignment vertical="center"/>
    </xf>
    <xf numFmtId="38" fontId="17" fillId="0" borderId="19" xfId="1" applyFont="1" applyBorder="1" applyAlignment="1">
      <alignment horizontal="right" vertical="center"/>
    </xf>
    <xf numFmtId="38" fontId="17" fillId="0" borderId="18" xfId="1" applyFont="1" applyBorder="1" applyAlignment="1">
      <alignment horizontal="right" vertical="center"/>
    </xf>
    <xf numFmtId="38" fontId="17" fillId="0" borderId="19" xfId="1" applyFont="1" applyBorder="1">
      <alignment vertical="center"/>
    </xf>
    <xf numFmtId="38" fontId="17" fillId="0" borderId="26" xfId="1" applyFont="1" applyBorder="1" applyAlignment="1">
      <alignment horizontal="right" vertical="center"/>
    </xf>
    <xf numFmtId="38" fontId="17" fillId="0" borderId="31" xfId="1" applyFont="1" applyBorder="1" applyAlignment="1">
      <alignment horizontal="right" vertical="center"/>
    </xf>
    <xf numFmtId="0" fontId="5" fillId="0" borderId="44" xfId="0" applyFont="1" applyBorder="1" applyAlignment="1">
      <alignment horizontal="center" vertical="center" textRotation="255"/>
    </xf>
    <xf numFmtId="38" fontId="17" fillId="0" borderId="26" xfId="1" applyFont="1" applyBorder="1">
      <alignment vertical="center"/>
    </xf>
    <xf numFmtId="38" fontId="17" fillId="0" borderId="26" xfId="1" applyFont="1" applyBorder="1" applyAlignment="1">
      <alignment vertical="center"/>
    </xf>
    <xf numFmtId="38" fontId="17" fillId="0" borderId="31" xfId="1" applyFont="1" applyFill="1" applyBorder="1" applyAlignment="1">
      <alignment horizontal="right" vertical="center"/>
    </xf>
    <xf numFmtId="0" fontId="5" fillId="0" borderId="42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shrinkToFit="1"/>
    </xf>
    <xf numFmtId="38" fontId="17" fillId="0" borderId="35" xfId="1" applyFont="1" applyFill="1" applyBorder="1" applyAlignment="1">
      <alignment vertical="center"/>
    </xf>
    <xf numFmtId="38" fontId="17" fillId="0" borderId="43" xfId="1" applyFont="1" applyBorder="1" applyAlignment="1">
      <alignment horizontal="right" vertical="center"/>
    </xf>
    <xf numFmtId="38" fontId="5" fillId="0" borderId="15" xfId="1" applyFont="1" applyBorder="1" applyAlignment="1">
      <alignment vertical="center" shrinkToFit="1"/>
    </xf>
    <xf numFmtId="38" fontId="17" fillId="0" borderId="26" xfId="1" applyFont="1" applyFill="1" applyBorder="1" applyAlignment="1">
      <alignment vertical="center"/>
    </xf>
    <xf numFmtId="38" fontId="5" fillId="0" borderId="21" xfId="1" applyFont="1" applyBorder="1" applyAlignment="1">
      <alignment vertical="center" shrinkToFit="1"/>
    </xf>
    <xf numFmtId="38" fontId="17" fillId="0" borderId="19" xfId="1" applyFont="1" applyFill="1" applyBorder="1" applyAlignment="1">
      <alignment vertical="center"/>
    </xf>
    <xf numFmtId="38" fontId="5" fillId="0" borderId="32" xfId="1" applyFont="1" applyBorder="1" applyAlignment="1">
      <alignment vertical="center" shrinkToFit="1"/>
    </xf>
    <xf numFmtId="38" fontId="17" fillId="0" borderId="3" xfId="1" applyFont="1" applyFill="1" applyBorder="1" applyAlignment="1">
      <alignment horizontal="right" vertical="center"/>
    </xf>
    <xf numFmtId="38" fontId="5" fillId="0" borderId="25" xfId="1" applyFont="1" applyBorder="1" applyAlignment="1">
      <alignment horizontal="left" vertical="center"/>
    </xf>
    <xf numFmtId="38" fontId="17" fillId="0" borderId="43" xfId="1" applyFont="1" applyFill="1" applyBorder="1" applyAlignment="1">
      <alignment horizontal="right" vertical="center"/>
    </xf>
    <xf numFmtId="0" fontId="18" fillId="0" borderId="6" xfId="0" applyFont="1" applyBorder="1">
      <alignment vertical="center"/>
    </xf>
    <xf numFmtId="0" fontId="7" fillId="0" borderId="46" xfId="0" applyFont="1" applyBorder="1">
      <alignment vertical="center"/>
    </xf>
    <xf numFmtId="38" fontId="19" fillId="0" borderId="11" xfId="1" applyFont="1" applyFill="1" applyBorder="1" applyAlignment="1">
      <alignment horizontal="right" vertical="center"/>
    </xf>
    <xf numFmtId="0" fontId="20" fillId="0" borderId="0" xfId="0" applyFont="1">
      <alignment vertical="center"/>
    </xf>
    <xf numFmtId="0" fontId="7" fillId="0" borderId="13" xfId="0" applyFont="1" applyBorder="1" applyAlignment="1">
      <alignment vertical="center" shrinkToFit="1"/>
    </xf>
    <xf numFmtId="38" fontId="19" fillId="0" borderId="11" xfId="1" applyFont="1" applyFill="1" applyBorder="1" applyAlignment="1">
      <alignment vertical="center"/>
    </xf>
    <xf numFmtId="38" fontId="17" fillId="0" borderId="11" xfId="1" applyFont="1" applyFill="1" applyBorder="1" applyAlignment="1">
      <alignment horizontal="right" vertical="center"/>
    </xf>
    <xf numFmtId="0" fontId="18" fillId="0" borderId="55" xfId="0" applyFont="1" applyBorder="1" applyAlignment="1">
      <alignment vertical="center" shrinkToFit="1"/>
    </xf>
    <xf numFmtId="0" fontId="7" fillId="0" borderId="56" xfId="0" applyFont="1" applyBorder="1">
      <alignment vertical="center"/>
    </xf>
    <xf numFmtId="0" fontId="21" fillId="0" borderId="0" xfId="0" applyFont="1">
      <alignment vertical="center"/>
    </xf>
    <xf numFmtId="0" fontId="7" fillId="0" borderId="18" xfId="0" applyFont="1" applyBorder="1" applyAlignment="1">
      <alignment vertical="center" shrinkToFit="1"/>
    </xf>
    <xf numFmtId="38" fontId="19" fillId="0" borderId="19" xfId="1" applyFont="1" applyFill="1" applyBorder="1" applyAlignment="1">
      <alignment vertical="center"/>
    </xf>
    <xf numFmtId="38" fontId="17" fillId="0" borderId="19" xfId="1" applyFont="1" applyFill="1" applyBorder="1" applyAlignment="1">
      <alignment horizontal="right" vertical="center"/>
    </xf>
    <xf numFmtId="38" fontId="17" fillId="0" borderId="26" xfId="1" applyFont="1" applyFill="1" applyBorder="1" applyAlignment="1">
      <alignment horizontal="right" vertical="center"/>
    </xf>
    <xf numFmtId="38" fontId="7" fillId="0" borderId="15" xfId="1" applyFont="1" applyBorder="1" applyAlignment="1">
      <alignment vertical="center" shrinkToFit="1"/>
    </xf>
    <xf numFmtId="38" fontId="17" fillId="0" borderId="29" xfId="1" applyFont="1" applyFill="1" applyBorder="1" applyAlignment="1">
      <alignment horizontal="right" vertical="center"/>
    </xf>
    <xf numFmtId="38" fontId="17" fillId="0" borderId="10" xfId="1" applyFont="1" applyFill="1" applyBorder="1" applyAlignment="1">
      <alignment horizontal="right" vertical="center"/>
    </xf>
    <xf numFmtId="38" fontId="5" fillId="0" borderId="65" xfId="1" applyFont="1" applyBorder="1" applyAlignment="1">
      <alignment horizontal="center" vertical="center" textRotation="255"/>
    </xf>
    <xf numFmtId="38" fontId="5" fillId="0" borderId="67" xfId="1" applyFont="1" applyBorder="1" applyAlignment="1">
      <alignment vertical="center" shrinkToFit="1"/>
    </xf>
    <xf numFmtId="38" fontId="17" fillId="0" borderId="69" xfId="1" applyFont="1" applyBorder="1" applyAlignment="1">
      <alignment horizontal="right" vertical="center"/>
    </xf>
    <xf numFmtId="0" fontId="5" fillId="0" borderId="79" xfId="0" applyFont="1" applyBorder="1" applyAlignment="1">
      <alignment horizontal="left" vertical="center"/>
    </xf>
    <xf numFmtId="0" fontId="5" fillId="0" borderId="80" xfId="0" applyFont="1" applyBorder="1">
      <alignment vertical="center"/>
    </xf>
    <xf numFmtId="38" fontId="19" fillId="0" borderId="26" xfId="1" applyFont="1" applyFill="1" applyBorder="1" applyAlignment="1">
      <alignment vertical="center"/>
    </xf>
    <xf numFmtId="38" fontId="5" fillId="0" borderId="22" xfId="1" applyFont="1" applyFill="1" applyBorder="1" applyAlignment="1">
      <alignment vertical="center" shrinkToFit="1"/>
    </xf>
    <xf numFmtId="38" fontId="5" fillId="0" borderId="18" xfId="1" applyFont="1" applyFill="1" applyBorder="1" applyAlignment="1">
      <alignment vertical="center" shrinkToFit="1"/>
    </xf>
    <xf numFmtId="0" fontId="5" fillId="0" borderId="45" xfId="0" applyFont="1" applyBorder="1">
      <alignment vertical="center"/>
    </xf>
    <xf numFmtId="38" fontId="17" fillId="0" borderId="11" xfId="1" applyFont="1" applyFill="1" applyBorder="1" applyAlignment="1">
      <alignment vertical="center"/>
    </xf>
    <xf numFmtId="0" fontId="23" fillId="0" borderId="49" xfId="0" applyFont="1" applyBorder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38" fontId="17" fillId="0" borderId="40" xfId="1" applyFont="1" applyBorder="1" applyAlignment="1">
      <alignment horizontal="right" vertical="center"/>
    </xf>
    <xf numFmtId="38" fontId="5" fillId="0" borderId="24" xfId="1" applyFont="1" applyFill="1" applyBorder="1" applyAlignment="1">
      <alignment vertical="center" shrinkToFit="1"/>
    </xf>
    <xf numFmtId="38" fontId="19" fillId="0" borderId="31" xfId="1" applyFont="1" applyBorder="1" applyAlignment="1">
      <alignment horizontal="right" vertical="center"/>
    </xf>
    <xf numFmtId="0" fontId="5" fillId="0" borderId="49" xfId="0" applyFont="1" applyBorder="1" applyAlignment="1">
      <alignment vertical="center" textRotation="255"/>
    </xf>
    <xf numFmtId="0" fontId="6" fillId="0" borderId="0" xfId="0" applyFont="1" applyAlignment="1">
      <alignment vertical="center" textRotation="255"/>
    </xf>
    <xf numFmtId="38" fontId="17" fillId="0" borderId="31" xfId="1" applyFont="1" applyBorder="1" applyAlignment="1">
      <alignment vertical="center"/>
    </xf>
    <xf numFmtId="38" fontId="7" fillId="0" borderId="18" xfId="1" applyFont="1" applyFill="1" applyBorder="1" applyAlignment="1">
      <alignment vertical="center" shrinkToFit="1"/>
    </xf>
    <xf numFmtId="38" fontId="17" fillId="0" borderId="54" xfId="1" applyFont="1" applyBorder="1" applyAlignment="1">
      <alignment horizontal="right" vertical="center"/>
    </xf>
    <xf numFmtId="0" fontId="5" fillId="0" borderId="22" xfId="0" applyFont="1" applyBorder="1" applyAlignment="1">
      <alignment vertical="center" shrinkToFit="1"/>
    </xf>
    <xf numFmtId="38" fontId="17" fillId="0" borderId="35" xfId="1" applyFont="1" applyBorder="1" applyAlignment="1">
      <alignment vertical="center"/>
    </xf>
    <xf numFmtId="38" fontId="7" fillId="0" borderId="24" xfId="1" applyFont="1" applyFill="1" applyBorder="1" applyAlignment="1">
      <alignment vertical="center" shrinkToFit="1"/>
    </xf>
    <xf numFmtId="38" fontId="17" fillId="0" borderId="35" xfId="1" applyFont="1" applyBorder="1" applyAlignment="1">
      <alignment horizontal="right" vertical="center"/>
    </xf>
    <xf numFmtId="38" fontId="19" fillId="0" borderId="11" xfId="1" applyFont="1" applyBorder="1" applyAlignment="1">
      <alignment horizontal="right" vertical="center"/>
    </xf>
    <xf numFmtId="0" fontId="4" fillId="0" borderId="37" xfId="0" applyFont="1" applyBorder="1" applyAlignment="1">
      <alignment horizontal="left" vertical="center"/>
    </xf>
    <xf numFmtId="38" fontId="19" fillId="0" borderId="19" xfId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38" fontId="5" fillId="0" borderId="24" xfId="1" applyFont="1" applyBorder="1" applyAlignment="1">
      <alignment vertical="center" shrinkToFit="1"/>
    </xf>
    <xf numFmtId="38" fontId="19" fillId="0" borderId="26" xfId="1" applyFont="1" applyBorder="1" applyAlignment="1">
      <alignment horizontal="right" vertical="center"/>
    </xf>
    <xf numFmtId="38" fontId="17" fillId="0" borderId="64" xfId="1" applyFont="1" applyBorder="1">
      <alignment vertical="center"/>
    </xf>
    <xf numFmtId="38" fontId="5" fillId="0" borderId="20" xfId="1" applyFont="1" applyFill="1" applyBorder="1" applyAlignment="1">
      <alignment horizontal="left" vertical="center" shrinkToFit="1"/>
    </xf>
    <xf numFmtId="38" fontId="19" fillId="0" borderId="11" xfId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38" fontId="19" fillId="0" borderId="19" xfId="1" applyFont="1" applyBorder="1" applyAlignment="1">
      <alignment vertical="center"/>
    </xf>
    <xf numFmtId="0" fontId="5" fillId="0" borderId="49" xfId="0" applyFont="1" applyBorder="1" applyAlignment="1">
      <alignment horizontal="center" vertical="center"/>
    </xf>
    <xf numFmtId="38" fontId="7" fillId="0" borderId="13" xfId="1" applyFont="1" applyBorder="1" applyAlignment="1">
      <alignment vertical="center" shrinkToFit="1"/>
    </xf>
    <xf numFmtId="38" fontId="7" fillId="0" borderId="14" xfId="1" applyFont="1" applyBorder="1" applyAlignment="1">
      <alignment vertical="center"/>
    </xf>
    <xf numFmtId="38" fontId="7" fillId="0" borderId="18" xfId="1" applyFont="1" applyBorder="1" applyAlignment="1">
      <alignment vertical="center" shrinkToFit="1"/>
    </xf>
    <xf numFmtId="38" fontId="5" fillId="0" borderId="38" xfId="1" applyFont="1" applyFill="1" applyBorder="1" applyAlignment="1">
      <alignment horizontal="center" vertical="center" textRotation="255"/>
    </xf>
    <xf numFmtId="38" fontId="19" fillId="0" borderId="35" xfId="1" applyFont="1" applyBorder="1" applyAlignment="1">
      <alignment vertical="center"/>
    </xf>
    <xf numFmtId="38" fontId="7" fillId="0" borderId="20" xfId="1" applyFont="1" applyBorder="1" applyAlignment="1">
      <alignment vertical="center"/>
    </xf>
    <xf numFmtId="38" fontId="19" fillId="0" borderId="40" xfId="1" applyFont="1" applyBorder="1" applyAlignment="1">
      <alignment horizontal="right" vertical="center"/>
    </xf>
    <xf numFmtId="38" fontId="19" fillId="0" borderId="26" xfId="1" applyFont="1" applyBorder="1" applyAlignment="1">
      <alignment vertical="center"/>
    </xf>
    <xf numFmtId="38" fontId="7" fillId="0" borderId="25" xfId="1" applyFont="1" applyBorder="1" applyAlignment="1">
      <alignment vertical="center"/>
    </xf>
    <xf numFmtId="38" fontId="15" fillId="0" borderId="55" xfId="1" applyFont="1" applyBorder="1" applyAlignment="1">
      <alignment vertical="center"/>
    </xf>
    <xf numFmtId="0" fontId="7" fillId="0" borderId="24" xfId="0" applyFont="1" applyBorder="1" applyAlignment="1">
      <alignment vertical="center" shrinkToFit="1"/>
    </xf>
    <xf numFmtId="0" fontId="5" fillId="0" borderId="67" xfId="0" applyFont="1" applyBorder="1" applyAlignment="1">
      <alignment vertical="top"/>
    </xf>
    <xf numFmtId="0" fontId="5" fillId="0" borderId="70" xfId="0" applyFont="1" applyBorder="1" applyAlignment="1">
      <alignment vertical="top"/>
    </xf>
    <xf numFmtId="0" fontId="5" fillId="0" borderId="71" xfId="0" applyFont="1" applyBorder="1" applyAlignment="1">
      <alignment vertical="top"/>
    </xf>
    <xf numFmtId="0" fontId="5" fillId="0" borderId="22" xfId="0" applyFont="1" applyBorder="1" applyAlignment="1">
      <alignment vertical="top"/>
    </xf>
    <xf numFmtId="0" fontId="5" fillId="0" borderId="5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9" xfId="0" applyFont="1" applyBorder="1">
      <alignment vertical="center"/>
    </xf>
    <xf numFmtId="38" fontId="5" fillId="0" borderId="0" xfId="0" applyNumberFormat="1" applyFont="1">
      <alignment vertical="center"/>
    </xf>
    <xf numFmtId="38" fontId="17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38" fontId="17" fillId="0" borderId="54" xfId="1" applyFont="1" applyFill="1" applyBorder="1" applyAlignment="1">
      <alignment horizontal="right" vertical="center"/>
    </xf>
    <xf numFmtId="38" fontId="4" fillId="0" borderId="0" xfId="0" applyNumberFormat="1" applyFont="1">
      <alignment vertical="center"/>
    </xf>
    <xf numFmtId="38" fontId="5" fillId="0" borderId="3" xfId="0" applyNumberFormat="1" applyFont="1" applyBorder="1" applyAlignment="1">
      <alignment horizontal="center" vertical="center"/>
    </xf>
    <xf numFmtId="38" fontId="5" fillId="0" borderId="20" xfId="0" applyNumberFormat="1" applyFont="1" applyBorder="1" applyAlignment="1">
      <alignment horizontal="center" vertical="center" textRotation="255"/>
    </xf>
    <xf numFmtId="38" fontId="5" fillId="0" borderId="21" xfId="0" applyNumberFormat="1" applyFont="1" applyBorder="1">
      <alignment vertical="center"/>
    </xf>
    <xf numFmtId="38" fontId="5" fillId="0" borderId="19" xfId="0" applyNumberFormat="1" applyFont="1" applyBorder="1">
      <alignment vertical="center"/>
    </xf>
    <xf numFmtId="38" fontId="5" fillId="0" borderId="6" xfId="0" applyNumberFormat="1" applyFont="1" applyBorder="1" applyAlignment="1">
      <alignment horizontal="center" vertical="center"/>
    </xf>
    <xf numFmtId="38" fontId="5" fillId="0" borderId="46" xfId="0" applyNumberFormat="1" applyFont="1" applyBorder="1" applyAlignment="1">
      <alignment horizontal="center" vertical="center" textRotation="255"/>
    </xf>
    <xf numFmtId="38" fontId="5" fillId="0" borderId="2" xfId="0" applyNumberFormat="1" applyFont="1" applyBorder="1">
      <alignment vertical="center"/>
    </xf>
    <xf numFmtId="38" fontId="5" fillId="0" borderId="3" xfId="0" applyNumberFormat="1" applyFont="1" applyBorder="1">
      <alignment vertical="center"/>
    </xf>
    <xf numFmtId="38" fontId="5" fillId="0" borderId="46" xfId="0" applyNumberFormat="1" applyFont="1" applyBorder="1" applyAlignment="1">
      <alignment horizontal="center" vertical="center"/>
    </xf>
    <xf numFmtId="38" fontId="5" fillId="0" borderId="12" xfId="0" applyNumberFormat="1" applyFont="1" applyBorder="1" applyAlignment="1">
      <alignment horizontal="center" vertical="center" textRotation="255"/>
    </xf>
    <xf numFmtId="38" fontId="5" fillId="0" borderId="15" xfId="0" applyNumberFormat="1" applyFont="1" applyBorder="1">
      <alignment vertical="center"/>
    </xf>
    <xf numFmtId="38" fontId="5" fillId="0" borderId="11" xfId="0" applyNumberFormat="1" applyFont="1" applyBorder="1">
      <alignment vertical="center"/>
    </xf>
    <xf numFmtId="38" fontId="5" fillId="0" borderId="23" xfId="0" applyNumberFormat="1" applyFont="1" applyBorder="1" applyAlignment="1">
      <alignment horizontal="center" vertical="center" textRotation="255"/>
    </xf>
    <xf numFmtId="38" fontId="5" fillId="0" borderId="32" xfId="0" applyNumberFormat="1" applyFont="1" applyBorder="1">
      <alignment vertical="center"/>
    </xf>
    <xf numFmtId="38" fontId="5" fillId="0" borderId="26" xfId="0" applyNumberFormat="1" applyFont="1" applyBorder="1">
      <alignment vertical="center"/>
    </xf>
    <xf numFmtId="38" fontId="5" fillId="0" borderId="28" xfId="0" applyNumberFormat="1" applyFont="1" applyBorder="1" applyAlignment="1">
      <alignment horizontal="center" vertical="center" textRotation="255"/>
    </xf>
    <xf numFmtId="38" fontId="5" fillId="0" borderId="37" xfId="0" applyNumberFormat="1" applyFont="1" applyBorder="1" applyAlignment="1">
      <alignment horizontal="center" vertical="center"/>
    </xf>
    <xf numFmtId="38" fontId="5" fillId="0" borderId="31" xfId="0" applyNumberFormat="1" applyFont="1" applyBorder="1">
      <alignment vertical="center"/>
    </xf>
    <xf numFmtId="38" fontId="5" fillId="0" borderId="25" xfId="0" applyNumberFormat="1" applyFont="1" applyBorder="1" applyAlignment="1">
      <alignment horizontal="center" vertical="center" textRotation="255"/>
    </xf>
    <xf numFmtId="38" fontId="5" fillId="0" borderId="17" xfId="0" applyNumberFormat="1" applyFont="1" applyBorder="1" applyAlignment="1">
      <alignment horizontal="center" vertical="center" textRotation="255"/>
    </xf>
    <xf numFmtId="38" fontId="5" fillId="0" borderId="30" xfId="0" applyNumberFormat="1" applyFont="1" applyBorder="1" applyAlignment="1">
      <alignment horizontal="center" vertical="center" textRotation="255"/>
    </xf>
    <xf numFmtId="38" fontId="5" fillId="0" borderId="29" xfId="0" applyNumberFormat="1" applyFont="1" applyBorder="1">
      <alignment vertical="center"/>
    </xf>
    <xf numFmtId="38" fontId="5" fillId="0" borderId="14" xfId="0" applyNumberFormat="1" applyFont="1" applyBorder="1" applyAlignment="1">
      <alignment horizontal="center" vertical="center" textRotation="255"/>
    </xf>
    <xf numFmtId="38" fontId="5" fillId="0" borderId="47" xfId="0" applyNumberFormat="1" applyFont="1" applyBorder="1" applyAlignment="1">
      <alignment horizontal="center" vertical="center" textRotation="255"/>
    </xf>
    <xf numFmtId="38" fontId="5" fillId="0" borderId="9" xfId="0" applyNumberFormat="1" applyFont="1" applyBorder="1" applyAlignment="1">
      <alignment horizontal="center" vertical="center" textRotation="255"/>
    </xf>
    <xf numFmtId="38" fontId="5" fillId="0" borderId="57" xfId="0" applyNumberFormat="1" applyFont="1" applyBorder="1">
      <alignment vertical="center"/>
    </xf>
    <xf numFmtId="38" fontId="5" fillId="0" borderId="30" xfId="0" applyNumberFormat="1" applyFont="1" applyBorder="1">
      <alignment vertical="center"/>
    </xf>
    <xf numFmtId="38" fontId="5" fillId="0" borderId="30" xfId="0" applyNumberFormat="1" applyFont="1" applyBorder="1" applyAlignment="1">
      <alignment horizontal="center" vertical="center"/>
    </xf>
    <xf numFmtId="38" fontId="5" fillId="0" borderId="18" xfId="0" applyNumberFormat="1" applyFont="1" applyBorder="1">
      <alignment vertical="center"/>
    </xf>
    <xf numFmtId="38" fontId="5" fillId="0" borderId="17" xfId="0" applyNumberFormat="1" applyFont="1" applyBorder="1">
      <alignment vertical="center"/>
    </xf>
    <xf numFmtId="38" fontId="5" fillId="0" borderId="0" xfId="0" applyNumberFormat="1" applyFont="1" applyAlignment="1">
      <alignment vertical="center" textRotation="255"/>
    </xf>
    <xf numFmtId="38" fontId="5" fillId="0" borderId="0" xfId="0" applyNumberFormat="1" applyFont="1" applyAlignment="1">
      <alignment horizontal="center" vertical="center" textRotation="255"/>
    </xf>
    <xf numFmtId="38" fontId="5" fillId="0" borderId="22" xfId="0" applyNumberFormat="1" applyFont="1" applyBorder="1">
      <alignment vertical="center"/>
    </xf>
    <xf numFmtId="38" fontId="5" fillId="0" borderId="70" xfId="0" applyNumberFormat="1" applyFont="1" applyBorder="1">
      <alignment vertical="center"/>
    </xf>
    <xf numFmtId="38" fontId="5" fillId="0" borderId="67" xfId="0" applyNumberFormat="1" applyFont="1" applyBorder="1">
      <alignment vertical="center"/>
    </xf>
    <xf numFmtId="38" fontId="16" fillId="0" borderId="0" xfId="0" applyNumberFormat="1" applyFont="1">
      <alignment vertical="center"/>
    </xf>
    <xf numFmtId="38" fontId="5" fillId="0" borderId="21" xfId="0" applyNumberFormat="1" applyFont="1" applyBorder="1" applyAlignment="1">
      <alignment vertical="center" shrinkToFit="1"/>
    </xf>
    <xf numFmtId="38" fontId="5" fillId="0" borderId="15" xfId="0" applyNumberFormat="1" applyFont="1" applyBorder="1" applyAlignment="1">
      <alignment vertical="center" shrinkToFit="1"/>
    </xf>
    <xf numFmtId="38" fontId="5" fillId="0" borderId="13" xfId="0" applyNumberFormat="1" applyFont="1" applyBorder="1">
      <alignment vertical="center"/>
    </xf>
    <xf numFmtId="38" fontId="5" fillId="0" borderId="35" xfId="0" applyNumberFormat="1" applyFont="1" applyBorder="1">
      <alignment vertical="center"/>
    </xf>
    <xf numFmtId="38" fontId="5" fillId="2" borderId="60" xfId="0" applyNumberFormat="1" applyFont="1" applyFill="1" applyBorder="1">
      <alignment vertical="center"/>
    </xf>
    <xf numFmtId="38" fontId="5" fillId="2" borderId="44" xfId="0" applyNumberFormat="1" applyFont="1" applyFill="1" applyBorder="1">
      <alignment vertical="center"/>
    </xf>
    <xf numFmtId="38" fontId="5" fillId="0" borderId="32" xfId="0" applyNumberFormat="1" applyFont="1" applyBorder="1" applyAlignment="1">
      <alignment vertical="center" shrinkToFit="1"/>
    </xf>
    <xf numFmtId="38" fontId="5" fillId="0" borderId="24" xfId="0" applyNumberFormat="1" applyFont="1" applyBorder="1">
      <alignment vertical="center"/>
    </xf>
    <xf numFmtId="38" fontId="5" fillId="0" borderId="66" xfId="0" applyNumberFormat="1" applyFont="1" applyBorder="1" applyAlignment="1">
      <alignment horizontal="center" vertical="center" textRotation="255"/>
    </xf>
    <xf numFmtId="38" fontId="5" fillId="0" borderId="63" xfId="0" applyNumberFormat="1" applyFont="1" applyBorder="1" applyAlignment="1">
      <alignment horizontal="center" vertical="center" textRotation="255"/>
    </xf>
    <xf numFmtId="38" fontId="5" fillId="0" borderId="45" xfId="0" applyNumberFormat="1" applyFont="1" applyBorder="1" applyAlignment="1">
      <alignment horizontal="center" vertical="center" textRotation="255"/>
    </xf>
    <xf numFmtId="38" fontId="7" fillId="0" borderId="71" xfId="0" applyNumberFormat="1" applyFont="1" applyBorder="1">
      <alignment vertical="center"/>
    </xf>
    <xf numFmtId="38" fontId="5" fillId="0" borderId="43" xfId="0" applyNumberFormat="1" applyFont="1" applyBorder="1">
      <alignment vertical="center"/>
    </xf>
    <xf numFmtId="178" fontId="12" fillId="0" borderId="0" xfId="0" applyNumberFormat="1" applyFont="1" applyAlignment="1">
      <alignment horizontal="center" vertical="center"/>
    </xf>
    <xf numFmtId="38" fontId="5" fillId="0" borderId="44" xfId="0" applyNumberFormat="1" applyFont="1" applyBorder="1" applyAlignment="1">
      <alignment horizontal="center" vertical="center" textRotation="255"/>
    </xf>
    <xf numFmtId="38" fontId="5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left" vertical="center"/>
    </xf>
    <xf numFmtId="38" fontId="5" fillId="0" borderId="0" xfId="0" applyNumberFormat="1" applyFont="1" applyAlignment="1">
      <alignment vertical="top"/>
    </xf>
    <xf numFmtId="0" fontId="5" fillId="0" borderId="70" xfId="0" applyFont="1" applyBorder="1" applyAlignment="1">
      <alignment horizontal="right" vertical="center"/>
    </xf>
    <xf numFmtId="38" fontId="25" fillId="0" borderId="0" xfId="0" applyNumberFormat="1" applyFont="1" applyAlignment="1">
      <alignment horizontal="center" vertical="center"/>
    </xf>
    <xf numFmtId="56" fontId="7" fillId="0" borderId="0" xfId="0" applyNumberFormat="1" applyFont="1" applyAlignment="1">
      <alignment horizontal="right" vertical="center"/>
    </xf>
    <xf numFmtId="0" fontId="5" fillId="0" borderId="8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38" fontId="5" fillId="0" borderId="8" xfId="1" applyFont="1" applyBorder="1" applyAlignment="1">
      <alignment horizontal="center" vertical="center" textRotation="255" shrinkToFit="1"/>
    </xf>
    <xf numFmtId="38" fontId="5" fillId="0" borderId="16" xfId="1" applyFont="1" applyBorder="1" applyAlignment="1">
      <alignment horizontal="center" vertical="center" textRotation="255" shrinkToFit="1"/>
    </xf>
    <xf numFmtId="38" fontId="5" fillId="0" borderId="27" xfId="1" applyFont="1" applyBorder="1" applyAlignment="1">
      <alignment horizontal="center" vertical="center" textRotation="255" shrinkToFit="1"/>
    </xf>
    <xf numFmtId="38" fontId="5" fillId="0" borderId="1" xfId="1" applyFont="1" applyFill="1" applyBorder="1" applyAlignment="1">
      <alignment horizontal="center" vertical="center" textRotation="255"/>
    </xf>
    <xf numFmtId="38" fontId="5" fillId="0" borderId="2" xfId="1" applyFont="1" applyFill="1" applyBorder="1" applyAlignment="1">
      <alignment horizontal="center" vertical="center" textRotation="255"/>
    </xf>
    <xf numFmtId="38" fontId="5" fillId="0" borderId="46" xfId="1" applyFont="1" applyFill="1" applyBorder="1" applyAlignment="1">
      <alignment horizontal="center" vertical="center" textRotation="255"/>
    </xf>
    <xf numFmtId="0" fontId="5" fillId="0" borderId="70" xfId="0" applyFont="1" applyBorder="1" applyAlignment="1">
      <alignment horizontal="center" vertical="center"/>
    </xf>
    <xf numFmtId="0" fontId="5" fillId="0" borderId="22" xfId="0" applyFont="1" applyBorder="1" applyAlignment="1">
      <alignment horizontal="right" vertical="center"/>
    </xf>
    <xf numFmtId="0" fontId="5" fillId="0" borderId="57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 textRotation="255"/>
    </xf>
    <xf numFmtId="38" fontId="5" fillId="0" borderId="16" xfId="1" applyFont="1" applyBorder="1" applyAlignment="1">
      <alignment horizontal="center" vertical="center" textRotation="255"/>
    </xf>
    <xf numFmtId="38" fontId="5" fillId="0" borderId="27" xfId="1" applyFont="1" applyBorder="1" applyAlignment="1">
      <alignment horizontal="center" vertical="center" textRotation="255"/>
    </xf>
    <xf numFmtId="38" fontId="5" fillId="0" borderId="8" xfId="1" applyFont="1" applyFill="1" applyBorder="1" applyAlignment="1">
      <alignment horizontal="center" vertical="center" textRotation="255"/>
    </xf>
    <xf numFmtId="38" fontId="5" fillId="0" borderId="16" xfId="1" applyFont="1" applyFill="1" applyBorder="1" applyAlignment="1">
      <alignment horizontal="center" vertical="center" textRotation="255"/>
    </xf>
    <xf numFmtId="38" fontId="5" fillId="0" borderId="27" xfId="1" applyFont="1" applyFill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38" fontId="5" fillId="0" borderId="6" xfId="1" applyFont="1" applyFill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38" fontId="5" fillId="0" borderId="61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176" fontId="12" fillId="0" borderId="62" xfId="1" applyNumberFormat="1" applyFont="1" applyBorder="1" applyAlignment="1">
      <alignment horizontal="center" vertical="center" shrinkToFit="1"/>
    </xf>
    <xf numFmtId="176" fontId="12" fillId="0" borderId="52" xfId="1" applyNumberFormat="1" applyFont="1" applyBorder="1" applyAlignment="1">
      <alignment horizontal="center" vertical="center" shrinkToFit="1"/>
    </xf>
    <xf numFmtId="176" fontId="12" fillId="0" borderId="29" xfId="1" applyNumberFormat="1" applyFont="1" applyBorder="1" applyAlignment="1">
      <alignment horizontal="center" vertical="center" shrinkToFit="1"/>
    </xf>
    <xf numFmtId="176" fontId="12" fillId="0" borderId="54" xfId="1" applyNumberFormat="1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176" fontId="12" fillId="0" borderId="62" xfId="0" applyNumberFormat="1" applyFont="1" applyBorder="1" applyAlignment="1">
      <alignment horizontal="center" vertical="center" shrinkToFit="1"/>
    </xf>
    <xf numFmtId="176" fontId="12" fillId="0" borderId="52" xfId="0" applyNumberFormat="1" applyFont="1" applyBorder="1" applyAlignment="1">
      <alignment horizontal="center" vertical="center" shrinkToFit="1"/>
    </xf>
    <xf numFmtId="176" fontId="12" fillId="0" borderId="29" xfId="0" applyNumberFormat="1" applyFont="1" applyBorder="1" applyAlignment="1">
      <alignment horizontal="center" vertical="center" shrinkToFit="1"/>
    </xf>
    <xf numFmtId="176" fontId="12" fillId="0" borderId="54" xfId="0" applyNumberFormat="1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38" fontId="8" fillId="0" borderId="48" xfId="1" applyFont="1" applyBorder="1" applyAlignment="1">
      <alignment horizontal="center" vertical="center" textRotation="255"/>
    </xf>
    <xf numFmtId="38" fontId="8" fillId="0" borderId="7" xfId="1" applyFont="1" applyBorder="1" applyAlignment="1">
      <alignment horizontal="center" vertical="center" textRotation="255"/>
    </xf>
    <xf numFmtId="38" fontId="8" fillId="0" borderId="52" xfId="1" applyFont="1" applyBorder="1" applyAlignment="1">
      <alignment horizontal="center" vertical="center" textRotation="255"/>
    </xf>
    <xf numFmtId="38" fontId="8" fillId="0" borderId="36" xfId="1" applyFont="1" applyBorder="1" applyAlignment="1">
      <alignment horizontal="center" vertical="center" textRotation="255"/>
    </xf>
    <xf numFmtId="38" fontId="8" fillId="0" borderId="37" xfId="1" applyFont="1" applyBorder="1" applyAlignment="1">
      <alignment horizontal="center" vertical="center" textRotation="255"/>
    </xf>
    <xf numFmtId="38" fontId="8" fillId="0" borderId="54" xfId="1" applyFont="1" applyBorder="1" applyAlignment="1">
      <alignment horizontal="center" vertical="center" textRotation="255"/>
    </xf>
    <xf numFmtId="38" fontId="8" fillId="0" borderId="8" xfId="1" applyFont="1" applyFill="1" applyBorder="1" applyAlignment="1">
      <alignment horizontal="center" vertical="center"/>
    </xf>
    <xf numFmtId="38" fontId="8" fillId="0" borderId="27" xfId="1" applyFont="1" applyFill="1" applyBorder="1" applyAlignment="1">
      <alignment horizontal="center" vertical="center"/>
    </xf>
    <xf numFmtId="38" fontId="9" fillId="0" borderId="8" xfId="1" applyFont="1" applyBorder="1" applyAlignment="1">
      <alignment horizontal="right" vertical="center"/>
    </xf>
    <xf numFmtId="38" fontId="9" fillId="0" borderId="27" xfId="1" applyFont="1" applyBorder="1" applyAlignment="1">
      <alignment horizontal="right" vertical="center"/>
    </xf>
    <xf numFmtId="38" fontId="5" fillId="0" borderId="8" xfId="1" applyFont="1" applyFill="1" applyBorder="1" applyAlignment="1">
      <alignment horizontal="center" vertical="center" textRotation="255" shrinkToFit="1"/>
    </xf>
    <xf numFmtId="38" fontId="5" fillId="0" borderId="16" xfId="1" applyFont="1" applyFill="1" applyBorder="1" applyAlignment="1">
      <alignment horizontal="center" vertical="center" textRotation="255" shrinkToFit="1"/>
    </xf>
    <xf numFmtId="38" fontId="5" fillId="0" borderId="27" xfId="1" applyFont="1" applyFill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 wrapText="1" shrinkToFit="1"/>
    </xf>
    <xf numFmtId="0" fontId="13" fillId="0" borderId="52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textRotation="255" shrinkToFit="1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27" xfId="0" applyFont="1" applyBorder="1" applyAlignment="1">
      <alignment horizontal="center" vertical="center" textRotation="255" shrinkToFit="1"/>
    </xf>
    <xf numFmtId="38" fontId="7" fillId="0" borderId="8" xfId="1" applyFont="1" applyFill="1" applyBorder="1" applyAlignment="1">
      <alignment horizontal="center" vertical="center" textRotation="255"/>
    </xf>
    <xf numFmtId="38" fontId="7" fillId="0" borderId="16" xfId="1" applyFont="1" applyFill="1" applyBorder="1" applyAlignment="1">
      <alignment horizontal="center" vertical="center" textRotation="255"/>
    </xf>
    <xf numFmtId="38" fontId="7" fillId="0" borderId="27" xfId="1" applyFont="1" applyFill="1" applyBorder="1" applyAlignment="1">
      <alignment horizontal="center" vertical="center" textRotation="255"/>
    </xf>
    <xf numFmtId="38" fontId="10" fillId="0" borderId="8" xfId="1" applyFont="1" applyBorder="1" applyAlignment="1">
      <alignment horizontal="center" vertical="center" textRotation="255" shrinkToFit="1"/>
    </xf>
    <xf numFmtId="38" fontId="10" fillId="0" borderId="16" xfId="1" applyFont="1" applyBorder="1" applyAlignment="1">
      <alignment horizontal="center" vertical="center" textRotation="255" shrinkToFit="1"/>
    </xf>
    <xf numFmtId="38" fontId="10" fillId="0" borderId="27" xfId="1" applyFont="1" applyBorder="1" applyAlignment="1">
      <alignment horizontal="center" vertical="center" textRotation="255" shrinkToFit="1"/>
    </xf>
    <xf numFmtId="38" fontId="17" fillId="0" borderId="59" xfId="1" applyFont="1" applyFill="1" applyBorder="1" applyAlignment="1">
      <alignment horizontal="right" vertical="center"/>
    </xf>
    <xf numFmtId="38" fontId="17" fillId="0" borderId="64" xfId="1" applyFont="1" applyFill="1" applyBorder="1" applyAlignment="1">
      <alignment horizontal="right" vertical="center"/>
    </xf>
    <xf numFmtId="38" fontId="17" fillId="0" borderId="5" xfId="1" applyFont="1" applyFill="1" applyBorder="1" applyAlignment="1">
      <alignment horizontal="right" vertical="center"/>
    </xf>
    <xf numFmtId="38" fontId="17" fillId="0" borderId="6" xfId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8" fontId="9" fillId="0" borderId="5" xfId="1" applyFont="1" applyFill="1" applyBorder="1" applyAlignment="1">
      <alignment horizontal="right" vertical="center"/>
    </xf>
    <xf numFmtId="38" fontId="9" fillId="0" borderId="6" xfId="1" applyFont="1" applyFill="1" applyBorder="1" applyAlignment="1">
      <alignment horizontal="right" vertical="center"/>
    </xf>
    <xf numFmtId="38" fontId="17" fillId="0" borderId="18" xfId="1" applyFont="1" applyFill="1" applyBorder="1" applyAlignment="1">
      <alignment horizontal="right" vertical="center"/>
    </xf>
    <xf numFmtId="38" fontId="17" fillId="0" borderId="73" xfId="1" applyFont="1" applyFill="1" applyBorder="1" applyAlignment="1">
      <alignment horizontal="right" vertical="center"/>
    </xf>
    <xf numFmtId="38" fontId="17" fillId="0" borderId="24" xfId="1" applyFont="1" applyFill="1" applyBorder="1" applyAlignment="1">
      <alignment horizontal="right" vertical="center"/>
    </xf>
    <xf numFmtId="38" fontId="17" fillId="0" borderId="74" xfId="1" applyFont="1" applyFill="1" applyBorder="1" applyAlignment="1">
      <alignment horizontal="right" vertical="center"/>
    </xf>
    <xf numFmtId="0" fontId="6" fillId="0" borderId="60" xfId="0" applyFont="1" applyBorder="1" applyAlignment="1">
      <alignment horizontal="center" vertical="center" textRotation="255"/>
    </xf>
    <xf numFmtId="0" fontId="6" fillId="0" borderId="77" xfId="0" applyFont="1" applyBorder="1" applyAlignment="1">
      <alignment horizontal="center" vertical="center" textRotation="255"/>
    </xf>
    <xf numFmtId="0" fontId="6" fillId="0" borderId="78" xfId="0" applyFont="1" applyBorder="1" applyAlignment="1">
      <alignment horizontal="center" vertical="center" textRotation="255"/>
    </xf>
    <xf numFmtId="38" fontId="17" fillId="0" borderId="13" xfId="1" applyFont="1" applyFill="1" applyBorder="1" applyAlignment="1">
      <alignment horizontal="right" vertical="center"/>
    </xf>
    <xf numFmtId="38" fontId="17" fillId="0" borderId="72" xfId="1" applyFont="1" applyFill="1" applyBorder="1" applyAlignment="1">
      <alignment horizontal="right" vertical="center"/>
    </xf>
    <xf numFmtId="0" fontId="5" fillId="0" borderId="48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38" fontId="17" fillId="0" borderId="5" xfId="1" applyFont="1" applyBorder="1" applyAlignment="1">
      <alignment horizontal="right" vertical="center"/>
    </xf>
    <xf numFmtId="38" fontId="17" fillId="0" borderId="6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center" vertical="center" textRotation="255"/>
    </xf>
    <xf numFmtId="0" fontId="5" fillId="0" borderId="4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38" fontId="9" fillId="0" borderId="62" xfId="1" applyFont="1" applyBorder="1" applyAlignment="1">
      <alignment horizontal="right" vertical="center"/>
    </xf>
    <xf numFmtId="38" fontId="9" fillId="0" borderId="52" xfId="1" applyFont="1" applyBorder="1" applyAlignment="1">
      <alignment horizontal="right" vertical="center"/>
    </xf>
    <xf numFmtId="38" fontId="9" fillId="0" borderId="29" xfId="1" applyFont="1" applyBorder="1" applyAlignment="1">
      <alignment horizontal="right" vertical="center"/>
    </xf>
    <xf numFmtId="38" fontId="9" fillId="0" borderId="54" xfId="1" applyFont="1" applyBorder="1" applyAlignment="1">
      <alignment horizontal="right" vertical="center"/>
    </xf>
    <xf numFmtId="38" fontId="17" fillId="0" borderId="13" xfId="1" applyFont="1" applyBorder="1" applyAlignment="1">
      <alignment horizontal="right" vertical="center"/>
    </xf>
    <xf numFmtId="38" fontId="17" fillId="0" borderId="72" xfId="1" applyFont="1" applyBorder="1" applyAlignment="1">
      <alignment horizontal="right" vertical="center"/>
    </xf>
    <xf numFmtId="38" fontId="17" fillId="0" borderId="18" xfId="1" applyFont="1" applyBorder="1" applyAlignment="1">
      <alignment horizontal="right" vertical="center"/>
    </xf>
    <xf numFmtId="38" fontId="17" fillId="0" borderId="73" xfId="1" applyFont="1" applyBorder="1" applyAlignment="1">
      <alignment horizontal="right" vertical="center"/>
    </xf>
    <xf numFmtId="38" fontId="17" fillId="0" borderId="50" xfId="1" applyFont="1" applyBorder="1" applyAlignment="1">
      <alignment horizontal="right" vertical="center"/>
    </xf>
    <xf numFmtId="38" fontId="17" fillId="0" borderId="76" xfId="1" applyFont="1" applyBorder="1" applyAlignment="1">
      <alignment horizontal="right" vertical="center"/>
    </xf>
    <xf numFmtId="38" fontId="7" fillId="0" borderId="8" xfId="1" applyFont="1" applyFill="1" applyBorder="1" applyAlignment="1">
      <alignment horizontal="center" vertical="center" textRotation="255" shrinkToFit="1"/>
    </xf>
    <xf numFmtId="38" fontId="7" fillId="0" borderId="16" xfId="1" applyFont="1" applyFill="1" applyBorder="1" applyAlignment="1">
      <alignment horizontal="center" vertical="center" textRotation="255" shrinkToFit="1"/>
    </xf>
    <xf numFmtId="38" fontId="7" fillId="0" borderId="27" xfId="1" applyFont="1" applyFill="1" applyBorder="1" applyAlignment="1">
      <alignment horizontal="center" vertical="center" textRotation="255" shrinkToFit="1"/>
    </xf>
    <xf numFmtId="38" fontId="17" fillId="0" borderId="59" xfId="1" applyFont="1" applyBorder="1" applyAlignment="1">
      <alignment horizontal="right" vertical="center"/>
    </xf>
    <xf numFmtId="38" fontId="17" fillId="0" borderId="64" xfId="1" applyFont="1" applyBorder="1" applyAlignment="1">
      <alignment horizontal="right" vertical="center"/>
    </xf>
    <xf numFmtId="0" fontId="5" fillId="0" borderId="49" xfId="0" applyFont="1" applyBorder="1" applyAlignment="1">
      <alignment horizontal="center" vertical="center" textRotation="255"/>
    </xf>
    <xf numFmtId="38" fontId="17" fillId="0" borderId="24" xfId="1" applyFont="1" applyBorder="1" applyAlignment="1">
      <alignment horizontal="right" vertical="center"/>
    </xf>
    <xf numFmtId="38" fontId="17" fillId="0" borderId="74" xfId="1" applyFont="1" applyBorder="1" applyAlignment="1">
      <alignment horizontal="right" vertical="center"/>
    </xf>
    <xf numFmtId="38" fontId="17" fillId="0" borderId="34" xfId="1" applyFont="1" applyBorder="1" applyAlignment="1">
      <alignment horizontal="right" vertical="center"/>
    </xf>
    <xf numFmtId="38" fontId="17" fillId="0" borderId="75" xfId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 textRotation="255" shrinkToFit="1"/>
    </xf>
    <xf numFmtId="0" fontId="10" fillId="0" borderId="16" xfId="0" applyFont="1" applyBorder="1" applyAlignment="1">
      <alignment horizontal="center" vertical="center" textRotation="255" shrinkToFit="1"/>
    </xf>
    <xf numFmtId="0" fontId="10" fillId="0" borderId="27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56" fontId="7" fillId="0" borderId="0" xfId="0" applyNumberFormat="1" applyFont="1" applyAlignment="1">
      <alignment horizontal="right" vertical="center"/>
    </xf>
    <xf numFmtId="38" fontId="25" fillId="0" borderId="0" xfId="0" applyNumberFormat="1" applyFont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38" fontId="5" fillId="0" borderId="52" xfId="0" applyNumberFormat="1" applyFont="1" applyBorder="1" applyAlignment="1">
      <alignment horizontal="right" vertical="center"/>
    </xf>
    <xf numFmtId="38" fontId="5" fillId="0" borderId="54" xfId="0" applyNumberFormat="1" applyFont="1" applyBorder="1" applyAlignment="1">
      <alignment horizontal="right" vertical="center"/>
    </xf>
    <xf numFmtId="38" fontId="5" fillId="0" borderId="53" xfId="0" applyNumberFormat="1" applyFont="1" applyBorder="1" applyAlignment="1">
      <alignment horizontal="center" vertical="center" textRotation="255"/>
    </xf>
    <xf numFmtId="38" fontId="5" fillId="0" borderId="42" xfId="0" applyNumberFormat="1" applyFont="1" applyBorder="1" applyAlignment="1">
      <alignment horizontal="center" vertical="center" textRotation="255"/>
    </xf>
    <xf numFmtId="38" fontId="5" fillId="0" borderId="28" xfId="0" applyNumberFormat="1" applyFont="1" applyBorder="1" applyAlignment="1">
      <alignment horizontal="center" vertical="center" textRotation="255"/>
    </xf>
    <xf numFmtId="38" fontId="5" fillId="0" borderId="48" xfId="0" applyNumberFormat="1" applyFont="1" applyBorder="1" applyAlignment="1">
      <alignment horizontal="center" vertical="center"/>
    </xf>
    <xf numFmtId="38" fontId="5" fillId="0" borderId="7" xfId="0" applyNumberFormat="1" applyFont="1" applyBorder="1" applyAlignment="1">
      <alignment horizontal="center" vertical="center"/>
    </xf>
    <xf numFmtId="38" fontId="5" fillId="0" borderId="52" xfId="0" applyNumberFormat="1" applyFont="1" applyBorder="1" applyAlignment="1">
      <alignment horizontal="center" vertical="center"/>
    </xf>
    <xf numFmtId="38" fontId="5" fillId="0" borderId="36" xfId="0" applyNumberFormat="1" applyFont="1" applyBorder="1" applyAlignment="1">
      <alignment horizontal="center" vertical="center"/>
    </xf>
    <xf numFmtId="38" fontId="5" fillId="0" borderId="37" xfId="0" applyNumberFormat="1" applyFont="1" applyBorder="1" applyAlignment="1">
      <alignment horizontal="center" vertical="center"/>
    </xf>
    <xf numFmtId="38" fontId="5" fillId="0" borderId="54" xfId="0" applyNumberFormat="1" applyFont="1" applyBorder="1" applyAlignment="1">
      <alignment horizontal="center" vertical="center"/>
    </xf>
    <xf numFmtId="178" fontId="12" fillId="0" borderId="48" xfId="0" applyNumberFormat="1" applyFont="1" applyBorder="1" applyAlignment="1">
      <alignment horizontal="center" vertical="center" shrinkToFit="1"/>
    </xf>
    <xf numFmtId="178" fontId="12" fillId="0" borderId="52" xfId="0" applyNumberFormat="1" applyFont="1" applyBorder="1" applyAlignment="1">
      <alignment horizontal="center" vertical="center" shrinkToFit="1"/>
    </xf>
    <xf numFmtId="178" fontId="12" fillId="0" borderId="36" xfId="0" applyNumberFormat="1" applyFont="1" applyBorder="1" applyAlignment="1">
      <alignment horizontal="center" vertical="center" shrinkToFit="1"/>
    </xf>
    <xf numFmtId="178" fontId="12" fillId="0" borderId="54" xfId="0" applyNumberFormat="1" applyFont="1" applyBorder="1" applyAlignment="1">
      <alignment horizontal="center" vertical="center" shrinkToFit="1"/>
    </xf>
    <xf numFmtId="38" fontId="5" fillId="0" borderId="8" xfId="0" applyNumberFormat="1" applyFont="1" applyBorder="1" applyAlignment="1">
      <alignment horizontal="center" vertical="center"/>
    </xf>
    <xf numFmtId="38" fontId="5" fillId="0" borderId="27" xfId="0" applyNumberFormat="1" applyFont="1" applyBorder="1" applyAlignment="1">
      <alignment horizontal="center" vertical="center"/>
    </xf>
    <xf numFmtId="38" fontId="5" fillId="0" borderId="53" xfId="0" applyNumberFormat="1" applyFont="1" applyBorder="1" applyAlignment="1">
      <alignment horizontal="center" vertical="center"/>
    </xf>
    <xf numFmtId="38" fontId="5" fillId="0" borderId="28" xfId="0" applyNumberFormat="1" applyFont="1" applyBorder="1" applyAlignment="1">
      <alignment horizontal="center" vertical="center"/>
    </xf>
    <xf numFmtId="38" fontId="5" fillId="0" borderId="7" xfId="0" applyNumberFormat="1" applyFont="1" applyBorder="1" applyAlignment="1">
      <alignment horizontal="right" vertical="center"/>
    </xf>
    <xf numFmtId="38" fontId="5" fillId="0" borderId="37" xfId="0" applyNumberFormat="1" applyFont="1" applyBorder="1" applyAlignment="1">
      <alignment horizontal="right" vertical="center"/>
    </xf>
    <xf numFmtId="38" fontId="5" fillId="0" borderId="52" xfId="0" applyNumberFormat="1" applyFont="1" applyBorder="1" applyAlignment="1">
      <alignment horizontal="center" vertical="center" textRotation="255"/>
    </xf>
    <xf numFmtId="38" fontId="5" fillId="0" borderId="68" xfId="0" applyNumberFormat="1" applyFont="1" applyBorder="1" applyAlignment="1">
      <alignment horizontal="center" vertical="center" textRotation="255"/>
    </xf>
    <xf numFmtId="38" fontId="5" fillId="0" borderId="54" xfId="0" applyNumberFormat="1" applyFont="1" applyBorder="1" applyAlignment="1">
      <alignment horizontal="center" vertical="center" textRotation="255"/>
    </xf>
    <xf numFmtId="38" fontId="5" fillId="0" borderId="53" xfId="0" applyNumberFormat="1" applyFont="1" applyBorder="1" applyAlignment="1">
      <alignment horizontal="center" vertical="center" textRotation="255" shrinkToFit="1"/>
    </xf>
    <xf numFmtId="38" fontId="5" fillId="0" borderId="42" xfId="0" applyNumberFormat="1" applyFont="1" applyBorder="1" applyAlignment="1">
      <alignment horizontal="center" vertical="center" textRotation="255" shrinkToFit="1"/>
    </xf>
    <xf numFmtId="38" fontId="5" fillId="0" borderId="28" xfId="0" applyNumberFormat="1" applyFont="1" applyBorder="1" applyAlignment="1">
      <alignment horizontal="center" vertical="center" textRotation="255" shrinkToFit="1"/>
    </xf>
    <xf numFmtId="38" fontId="5" fillId="2" borderId="48" xfId="0" applyNumberFormat="1" applyFont="1" applyFill="1" applyBorder="1" applyAlignment="1">
      <alignment horizontal="center" vertical="center"/>
    </xf>
    <xf numFmtId="38" fontId="5" fillId="2" borderId="52" xfId="0" applyNumberFormat="1" applyFont="1" applyFill="1" applyBorder="1" applyAlignment="1">
      <alignment horizontal="center" vertical="center"/>
    </xf>
    <xf numFmtId="38" fontId="5" fillId="2" borderId="36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60" xfId="0" applyNumberFormat="1" applyFont="1" applyFill="1" applyBorder="1" applyAlignment="1">
      <alignment horizontal="center" vertical="center"/>
    </xf>
    <xf numFmtId="38" fontId="5" fillId="2" borderId="44" xfId="0" applyNumberFormat="1" applyFont="1" applyFill="1" applyBorder="1" applyAlignment="1">
      <alignment horizontal="center" vertical="center"/>
    </xf>
    <xf numFmtId="38" fontId="5" fillId="2" borderId="61" xfId="0" applyNumberFormat="1" applyFont="1" applyFill="1" applyBorder="1" applyAlignment="1">
      <alignment horizontal="left" vertical="center" shrinkToFit="1"/>
    </xf>
    <xf numFmtId="38" fontId="5" fillId="2" borderId="30" xfId="0" applyNumberFormat="1" applyFont="1" applyFill="1" applyBorder="1" applyAlignment="1">
      <alignment horizontal="left" vertical="center" shrinkToFit="1"/>
    </xf>
    <xf numFmtId="38" fontId="5" fillId="0" borderId="4" xfId="0" applyNumberFormat="1" applyFont="1" applyBorder="1" applyAlignment="1">
      <alignment horizontal="right" vertical="center"/>
    </xf>
    <xf numFmtId="38" fontId="5" fillId="0" borderId="31" xfId="0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center" vertical="center" textRotation="255"/>
    </xf>
    <xf numFmtId="38" fontId="5" fillId="0" borderId="16" xfId="0" applyNumberFormat="1" applyFont="1" applyBorder="1" applyAlignment="1">
      <alignment horizontal="center" vertical="center" textRotation="255"/>
    </xf>
    <xf numFmtId="38" fontId="5" fillId="0" borderId="27" xfId="0" applyNumberFormat="1" applyFont="1" applyBorder="1" applyAlignment="1">
      <alignment horizontal="center" vertical="center" textRotation="255"/>
    </xf>
    <xf numFmtId="38" fontId="5" fillId="0" borderId="60" xfId="0" applyNumberFormat="1" applyFont="1" applyBorder="1" applyAlignment="1">
      <alignment horizontal="center" vertical="center" textRotation="255" shrinkToFit="1"/>
    </xf>
    <xf numFmtId="38" fontId="5" fillId="0" borderId="77" xfId="0" applyNumberFormat="1" applyFont="1" applyBorder="1" applyAlignment="1">
      <alignment horizontal="center" vertical="center" textRotation="255" shrinkToFit="1"/>
    </xf>
    <xf numFmtId="38" fontId="5" fillId="0" borderId="44" xfId="0" applyNumberFormat="1" applyFont="1" applyBorder="1" applyAlignment="1">
      <alignment horizontal="center" vertical="center" textRotation="255" shrinkToFit="1"/>
    </xf>
    <xf numFmtId="38" fontId="5" fillId="2" borderId="61" xfId="0" applyNumberFormat="1" applyFont="1" applyFill="1" applyBorder="1" applyAlignment="1">
      <alignment horizontal="left" vertical="center"/>
    </xf>
    <xf numFmtId="38" fontId="5" fillId="2" borderId="30" xfId="0" applyNumberFormat="1" applyFont="1" applyFill="1" applyBorder="1" applyAlignment="1">
      <alignment horizontal="left" vertical="center"/>
    </xf>
    <xf numFmtId="38" fontId="5" fillId="0" borderId="60" xfId="0" applyNumberFormat="1" applyFont="1" applyBorder="1" applyAlignment="1">
      <alignment horizontal="center" vertical="center"/>
    </xf>
    <xf numFmtId="38" fontId="5" fillId="0" borderId="44" xfId="0" applyNumberFormat="1" applyFont="1" applyBorder="1" applyAlignment="1">
      <alignment horizontal="center" vertical="center"/>
    </xf>
    <xf numFmtId="38" fontId="5" fillId="0" borderId="1" xfId="0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  <xf numFmtId="38" fontId="5" fillId="0" borderId="46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16510</xdr:colOff>
      <xdr:row>55</xdr:row>
      <xdr:rowOff>16510</xdr:rowOff>
    </xdr:from>
    <xdr:to>
      <xdr:col>36</xdr:col>
      <xdr:colOff>284090</xdr:colOff>
      <xdr:row>70</xdr:row>
      <xdr:rowOff>38100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B4B485BB-C375-453F-82DB-ABD098CD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32735" y="27258010"/>
          <a:ext cx="6449305" cy="2879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774700</xdr:colOff>
      <xdr:row>74</xdr:row>
      <xdr:rowOff>12700</xdr:rowOff>
    </xdr:from>
    <xdr:to>
      <xdr:col>25</xdr:col>
      <xdr:colOff>263525</xdr:colOff>
      <xdr:row>82</xdr:row>
      <xdr:rowOff>168275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3698D2F1-3751-43F3-8C56-3BDE2DBAF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2625" y="30873700"/>
          <a:ext cx="4937125" cy="167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18604</xdr:colOff>
      <xdr:row>34</xdr:row>
      <xdr:rowOff>10984</xdr:rowOff>
    </xdr:from>
    <xdr:to>
      <xdr:col>11</xdr:col>
      <xdr:colOff>283958</xdr:colOff>
      <xdr:row>55</xdr:row>
      <xdr:rowOff>101495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9C1FBD07-7913-40EA-AFA5-E9371EF19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4" y="17279809"/>
          <a:ext cx="7113829" cy="3395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862852</xdr:colOff>
      <xdr:row>33</xdr:row>
      <xdr:rowOff>112059</xdr:rowOff>
    </xdr:from>
    <xdr:to>
      <xdr:col>20</xdr:col>
      <xdr:colOff>356906</xdr:colOff>
      <xdr:row>43</xdr:row>
      <xdr:rowOff>76200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D436D8FB-A4B4-4BF5-9C24-C84CDB628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5702" y="17199909"/>
          <a:ext cx="4961404" cy="1421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FC71-B9C7-4BA8-990C-FDBDAF1B4A36}">
  <sheetPr codeName="Sheet1"/>
  <dimension ref="A1:AK83"/>
  <sheetViews>
    <sheetView tabSelected="1" view="pageBreakPreview" topLeftCell="I30" zoomScale="75" zoomScaleNormal="100" zoomScaleSheetLayoutView="75" workbookViewId="0">
      <selection activeCell="AC45" sqref="AC45"/>
    </sheetView>
  </sheetViews>
  <sheetFormatPr defaultColWidth="8.875" defaultRowHeight="18.75" x14ac:dyDescent="0.15"/>
  <cols>
    <col min="1" max="1" width="3.75" style="2" customWidth="1"/>
    <col min="2" max="2" width="3.625" style="2" customWidth="1"/>
    <col min="3" max="3" width="3.75" style="2" customWidth="1"/>
    <col min="4" max="4" width="15.625" style="2" customWidth="1"/>
    <col min="5" max="5" width="13.625" style="2" customWidth="1"/>
    <col min="6" max="6" width="3.75" style="2" customWidth="1"/>
    <col min="7" max="7" width="3.625" style="2" customWidth="1"/>
    <col min="8" max="8" width="3.75" style="2" customWidth="1"/>
    <col min="9" max="9" width="15.625" style="2" customWidth="1"/>
    <col min="10" max="10" width="13.625" style="2" customWidth="1"/>
    <col min="11" max="11" width="3.75" style="2" customWidth="1"/>
    <col min="12" max="12" width="3.5" style="2" customWidth="1"/>
    <col min="13" max="13" width="3.75" style="2" customWidth="1"/>
    <col min="14" max="14" width="15.625" style="2" customWidth="1"/>
    <col min="15" max="15" width="13.625" style="3" customWidth="1"/>
    <col min="16" max="16" width="3.75" style="2" customWidth="1"/>
    <col min="17" max="17" width="3.625" style="2" customWidth="1"/>
    <col min="18" max="18" width="3.75" style="2" customWidth="1"/>
    <col min="19" max="19" width="17.5" style="2" customWidth="1"/>
    <col min="20" max="20" width="13.625" style="2" customWidth="1"/>
    <col min="21" max="21" width="3.75" style="2" customWidth="1"/>
    <col min="22" max="22" width="3.625" style="2" customWidth="1"/>
    <col min="23" max="23" width="3.75" style="2" customWidth="1"/>
    <col min="24" max="24" width="15.625" style="2" customWidth="1"/>
    <col min="25" max="25" width="13.625" style="3" customWidth="1"/>
    <col min="26" max="26" width="3.75" style="2" customWidth="1"/>
    <col min="27" max="27" width="3.625" style="2" customWidth="1"/>
    <col min="28" max="28" width="3.75" style="2" customWidth="1"/>
    <col min="29" max="29" width="15.625" style="2" customWidth="1"/>
    <col min="30" max="30" width="10" style="2" customWidth="1"/>
    <col min="31" max="31" width="4" style="2" customWidth="1"/>
    <col min="32" max="32" width="3.75" style="2" customWidth="1"/>
    <col min="33" max="33" width="3.625" style="2" customWidth="1"/>
    <col min="34" max="34" width="3.75" style="2" customWidth="1"/>
    <col min="35" max="35" width="15.625" style="2" customWidth="1"/>
    <col min="36" max="36" width="13.625" style="2" customWidth="1"/>
    <col min="37" max="37" width="5.125" style="2" customWidth="1"/>
    <col min="38" max="16384" width="8.875" style="2"/>
  </cols>
  <sheetData>
    <row r="1" spans="1:36" ht="35.25" customHeight="1" thickBot="1" x14ac:dyDescent="0.2">
      <c r="A1" s="145" t="s">
        <v>0</v>
      </c>
      <c r="B1" s="1"/>
      <c r="AB1" s="146"/>
      <c r="AC1" s="146"/>
      <c r="AG1" s="1" t="s">
        <v>581</v>
      </c>
    </row>
    <row r="2" spans="1:36" ht="15.6" customHeight="1" thickBot="1" x14ac:dyDescent="0.2">
      <c r="A2" s="321" t="s">
        <v>1</v>
      </c>
      <c r="B2" s="322"/>
      <c r="C2" s="322"/>
      <c r="D2" s="323"/>
      <c r="E2" s="4" t="s">
        <v>2</v>
      </c>
      <c r="F2" s="321" t="s">
        <v>1</v>
      </c>
      <c r="G2" s="322"/>
      <c r="H2" s="322"/>
      <c r="I2" s="323"/>
      <c r="J2" s="4" t="s">
        <v>2</v>
      </c>
      <c r="K2" s="321" t="s">
        <v>1</v>
      </c>
      <c r="L2" s="322"/>
      <c r="M2" s="322"/>
      <c r="N2" s="323"/>
      <c r="O2" s="4" t="s">
        <v>2</v>
      </c>
      <c r="P2" s="321" t="s">
        <v>1</v>
      </c>
      <c r="Q2" s="322"/>
      <c r="R2" s="322"/>
      <c r="S2" s="323"/>
      <c r="T2" s="4" t="s">
        <v>2</v>
      </c>
      <c r="U2" s="321" t="s">
        <v>1</v>
      </c>
      <c r="V2" s="322"/>
      <c r="W2" s="322"/>
      <c r="X2" s="323"/>
      <c r="Y2" s="4" t="s">
        <v>2</v>
      </c>
      <c r="Z2" s="321" t="s">
        <v>1</v>
      </c>
      <c r="AA2" s="322"/>
      <c r="AB2" s="322"/>
      <c r="AC2" s="323"/>
      <c r="AD2" s="434" t="s">
        <v>2</v>
      </c>
      <c r="AE2" s="365"/>
      <c r="AF2" s="321" t="s">
        <v>1</v>
      </c>
      <c r="AG2" s="322"/>
      <c r="AH2" s="322"/>
      <c r="AI2" s="365"/>
      <c r="AJ2" s="5" t="s">
        <v>2</v>
      </c>
    </row>
    <row r="3" spans="1:36" ht="15.6" customHeight="1" x14ac:dyDescent="0.15">
      <c r="A3" s="308" t="s">
        <v>3</v>
      </c>
      <c r="B3" s="308" t="s">
        <v>4</v>
      </c>
      <c r="C3" s="6"/>
      <c r="D3" s="7" t="s">
        <v>5</v>
      </c>
      <c r="E3" s="147">
        <v>130</v>
      </c>
      <c r="F3" s="324" t="s">
        <v>6</v>
      </c>
      <c r="G3" s="324" t="s">
        <v>7</v>
      </c>
      <c r="H3" s="8"/>
      <c r="I3" s="15" t="s">
        <v>8</v>
      </c>
      <c r="J3" s="148">
        <v>563</v>
      </c>
      <c r="K3" s="327" t="s">
        <v>9</v>
      </c>
      <c r="L3" s="327" t="s">
        <v>10</v>
      </c>
      <c r="M3" s="8"/>
      <c r="N3" s="9" t="s">
        <v>11</v>
      </c>
      <c r="O3" s="148">
        <v>3765</v>
      </c>
      <c r="P3" s="324" t="s">
        <v>12</v>
      </c>
      <c r="Q3" s="327" t="s">
        <v>13</v>
      </c>
      <c r="R3" s="10"/>
      <c r="S3" s="11" t="s">
        <v>14</v>
      </c>
      <c r="T3" s="148">
        <v>530</v>
      </c>
      <c r="U3" s="324" t="s">
        <v>15</v>
      </c>
      <c r="V3" s="324" t="s">
        <v>16</v>
      </c>
      <c r="W3" s="8"/>
      <c r="X3" s="9" t="s">
        <v>17</v>
      </c>
      <c r="Y3" s="148">
        <v>1226</v>
      </c>
      <c r="Z3" s="308" t="s">
        <v>18</v>
      </c>
      <c r="AA3" s="431" t="s">
        <v>19</v>
      </c>
      <c r="AB3" s="149"/>
      <c r="AC3" s="13" t="s">
        <v>413</v>
      </c>
      <c r="AD3" s="415">
        <v>448</v>
      </c>
      <c r="AE3" s="416"/>
      <c r="AF3" s="324" t="s">
        <v>20</v>
      </c>
      <c r="AG3" s="327" t="s">
        <v>21</v>
      </c>
      <c r="AH3" s="14"/>
      <c r="AI3" s="15" t="s">
        <v>22</v>
      </c>
      <c r="AJ3" s="150">
        <v>566</v>
      </c>
    </row>
    <row r="4" spans="1:36" ht="15.6" customHeight="1" x14ac:dyDescent="0.15">
      <c r="A4" s="309"/>
      <c r="B4" s="309"/>
      <c r="C4" s="16"/>
      <c r="D4" s="17" t="s">
        <v>23</v>
      </c>
      <c r="E4" s="151">
        <v>1070</v>
      </c>
      <c r="F4" s="325"/>
      <c r="G4" s="325"/>
      <c r="H4" s="18"/>
      <c r="I4" s="28" t="s">
        <v>24</v>
      </c>
      <c r="J4" s="152">
        <v>659</v>
      </c>
      <c r="K4" s="328"/>
      <c r="L4" s="328"/>
      <c r="M4" s="18"/>
      <c r="N4" s="19" t="s">
        <v>25</v>
      </c>
      <c r="O4" s="152">
        <v>2298</v>
      </c>
      <c r="P4" s="325"/>
      <c r="Q4" s="328"/>
      <c r="R4" s="20"/>
      <c r="S4" s="21" t="s">
        <v>26</v>
      </c>
      <c r="T4" s="152">
        <v>145</v>
      </c>
      <c r="U4" s="325"/>
      <c r="V4" s="325"/>
      <c r="W4" s="18"/>
      <c r="X4" s="19" t="s">
        <v>27</v>
      </c>
      <c r="Y4" s="152">
        <v>714</v>
      </c>
      <c r="Z4" s="309"/>
      <c r="AA4" s="432"/>
      <c r="AB4" s="127"/>
      <c r="AC4" s="22" t="s">
        <v>414</v>
      </c>
      <c r="AD4" s="417">
        <v>253</v>
      </c>
      <c r="AE4" s="418"/>
      <c r="AF4" s="325"/>
      <c r="AG4" s="328"/>
      <c r="AH4" s="23"/>
      <c r="AI4" s="19" t="s">
        <v>28</v>
      </c>
      <c r="AJ4" s="154">
        <v>218</v>
      </c>
    </row>
    <row r="5" spans="1:36" ht="15.6" customHeight="1" thickBot="1" x14ac:dyDescent="0.2">
      <c r="A5" s="309"/>
      <c r="B5" s="309"/>
      <c r="C5" s="16"/>
      <c r="D5" s="24" t="s">
        <v>29</v>
      </c>
      <c r="E5" s="151">
        <v>879</v>
      </c>
      <c r="F5" s="325"/>
      <c r="G5" s="325"/>
      <c r="H5" s="18"/>
      <c r="I5" s="28" t="s">
        <v>30</v>
      </c>
      <c r="J5" s="152">
        <v>517</v>
      </c>
      <c r="K5" s="328"/>
      <c r="L5" s="328"/>
      <c r="M5" s="18"/>
      <c r="N5" s="19" t="s">
        <v>31</v>
      </c>
      <c r="O5" s="152">
        <v>1946</v>
      </c>
      <c r="P5" s="325"/>
      <c r="Q5" s="328"/>
      <c r="R5" s="20"/>
      <c r="S5" s="25" t="s">
        <v>32</v>
      </c>
      <c r="T5" s="152">
        <v>1052</v>
      </c>
      <c r="U5" s="325"/>
      <c r="V5" s="325"/>
      <c r="W5" s="29"/>
      <c r="X5" s="30" t="s">
        <v>33</v>
      </c>
      <c r="Y5" s="155">
        <v>1128</v>
      </c>
      <c r="Z5" s="309"/>
      <c r="AA5" s="432"/>
      <c r="AB5" s="26"/>
      <c r="AC5" s="27" t="s">
        <v>415</v>
      </c>
      <c r="AD5" s="427">
        <v>369</v>
      </c>
      <c r="AE5" s="428"/>
      <c r="AF5" s="325"/>
      <c r="AG5" s="328"/>
      <c r="AH5" s="23"/>
      <c r="AI5" s="28" t="s">
        <v>34</v>
      </c>
      <c r="AJ5" s="154">
        <v>284</v>
      </c>
    </row>
    <row r="6" spans="1:36" ht="15.6" customHeight="1" thickTop="1" thickBot="1" x14ac:dyDescent="0.2">
      <c r="A6" s="309"/>
      <c r="B6" s="309"/>
      <c r="C6" s="16"/>
      <c r="D6" s="17" t="s">
        <v>35</v>
      </c>
      <c r="E6" s="151">
        <v>255</v>
      </c>
      <c r="F6" s="325"/>
      <c r="G6" s="325"/>
      <c r="H6" s="18"/>
      <c r="I6" s="28" t="s">
        <v>36</v>
      </c>
      <c r="J6" s="152">
        <v>1072</v>
      </c>
      <c r="K6" s="328"/>
      <c r="L6" s="328"/>
      <c r="M6" s="29"/>
      <c r="N6" s="30" t="s">
        <v>37</v>
      </c>
      <c r="O6" s="155">
        <v>1802</v>
      </c>
      <c r="P6" s="325"/>
      <c r="Q6" s="328"/>
      <c r="R6" s="20"/>
      <c r="S6" s="31" t="s">
        <v>38</v>
      </c>
      <c r="T6" s="152">
        <v>1355</v>
      </c>
      <c r="U6" s="325"/>
      <c r="V6" s="326"/>
      <c r="W6" s="38"/>
      <c r="X6" s="39" t="s">
        <v>39</v>
      </c>
      <c r="Y6" s="156">
        <f>SUM(Y3:Y5)</f>
        <v>3068</v>
      </c>
      <c r="Z6" s="309"/>
      <c r="AA6" s="433"/>
      <c r="AB6" s="157"/>
      <c r="AC6" s="33" t="s">
        <v>39</v>
      </c>
      <c r="AD6" s="424">
        <f>SUM(AD3:AD5)</f>
        <v>1070</v>
      </c>
      <c r="AE6" s="425"/>
      <c r="AF6" s="325"/>
      <c r="AG6" s="328"/>
      <c r="AH6" s="34"/>
      <c r="AI6" s="30" t="s">
        <v>40</v>
      </c>
      <c r="AJ6" s="158">
        <v>310</v>
      </c>
    </row>
    <row r="7" spans="1:36" ht="15.6" customHeight="1" thickTop="1" thickBot="1" x14ac:dyDescent="0.2">
      <c r="A7" s="309"/>
      <c r="B7" s="309"/>
      <c r="C7" s="26"/>
      <c r="D7" s="35" t="s">
        <v>41</v>
      </c>
      <c r="E7" s="159">
        <v>399</v>
      </c>
      <c r="F7" s="325"/>
      <c r="G7" s="325"/>
      <c r="H7" s="18"/>
      <c r="I7" s="28" t="s">
        <v>42</v>
      </c>
      <c r="J7" s="152">
        <v>819</v>
      </c>
      <c r="K7" s="328"/>
      <c r="L7" s="329"/>
      <c r="M7" s="36"/>
      <c r="N7" s="37" t="s">
        <v>39</v>
      </c>
      <c r="O7" s="160">
        <f>SUM(O3:O6)</f>
        <v>9811</v>
      </c>
      <c r="P7" s="325"/>
      <c r="Q7" s="328"/>
      <c r="R7" s="20"/>
      <c r="S7" s="31" t="s">
        <v>43</v>
      </c>
      <c r="T7" s="152">
        <v>1194</v>
      </c>
      <c r="U7" s="325"/>
      <c r="V7" s="324" t="s">
        <v>50</v>
      </c>
      <c r="W7" s="46"/>
      <c r="X7" s="47" t="s">
        <v>51</v>
      </c>
      <c r="Y7" s="148">
        <v>639</v>
      </c>
      <c r="Z7" s="309"/>
      <c r="AA7" s="372" t="s">
        <v>44</v>
      </c>
      <c r="AB7" s="40"/>
      <c r="AC7" s="41" t="s">
        <v>45</v>
      </c>
      <c r="AD7" s="429">
        <v>537</v>
      </c>
      <c r="AE7" s="430"/>
      <c r="AF7" s="325"/>
      <c r="AG7" s="329"/>
      <c r="AH7" s="36"/>
      <c r="AI7" s="37" t="s">
        <v>39</v>
      </c>
      <c r="AJ7" s="160">
        <f>SUM(AJ3:AJ6)</f>
        <v>1378</v>
      </c>
    </row>
    <row r="8" spans="1:36" ht="15.6" customHeight="1" thickTop="1" thickBot="1" x14ac:dyDescent="0.2">
      <c r="A8" s="309"/>
      <c r="B8" s="310"/>
      <c r="C8" s="32"/>
      <c r="D8" s="42" t="s">
        <v>39</v>
      </c>
      <c r="E8" s="160">
        <f>SUM(E3:E7)</f>
        <v>2733</v>
      </c>
      <c r="F8" s="325"/>
      <c r="G8" s="325"/>
      <c r="H8" s="18"/>
      <c r="I8" s="28" t="s">
        <v>46</v>
      </c>
      <c r="J8" s="152">
        <v>800</v>
      </c>
      <c r="K8" s="328"/>
      <c r="L8" s="421" t="s">
        <v>47</v>
      </c>
      <c r="M8" s="43"/>
      <c r="N8" s="9" t="s">
        <v>48</v>
      </c>
      <c r="O8" s="148">
        <v>508</v>
      </c>
      <c r="P8" s="325"/>
      <c r="Q8" s="328"/>
      <c r="R8" s="44"/>
      <c r="S8" s="45" t="s">
        <v>49</v>
      </c>
      <c r="T8" s="155">
        <v>2123</v>
      </c>
      <c r="U8" s="325"/>
      <c r="V8" s="325"/>
      <c r="W8" s="18"/>
      <c r="X8" s="19" t="s">
        <v>57</v>
      </c>
      <c r="Y8" s="152">
        <v>257</v>
      </c>
      <c r="Z8" s="309"/>
      <c r="AA8" s="373"/>
      <c r="AB8" s="161"/>
      <c r="AC8" s="162" t="s">
        <v>39</v>
      </c>
      <c r="AD8" s="424">
        <f>AD7</f>
        <v>537</v>
      </c>
      <c r="AE8" s="425"/>
      <c r="AF8" s="325"/>
      <c r="AG8" s="327" t="s">
        <v>52</v>
      </c>
      <c r="AH8" s="8"/>
      <c r="AI8" s="48" t="s">
        <v>416</v>
      </c>
      <c r="AJ8" s="148">
        <v>3820</v>
      </c>
    </row>
    <row r="9" spans="1:36" ht="15.6" customHeight="1" thickBot="1" x14ac:dyDescent="0.2">
      <c r="A9" s="309"/>
      <c r="B9" s="308" t="s">
        <v>53</v>
      </c>
      <c r="C9" s="6"/>
      <c r="D9" s="24" t="s">
        <v>54</v>
      </c>
      <c r="E9" s="163">
        <v>702</v>
      </c>
      <c r="F9" s="325"/>
      <c r="G9" s="325"/>
      <c r="H9" s="18"/>
      <c r="I9" s="28" t="s">
        <v>55</v>
      </c>
      <c r="J9" s="152">
        <v>287</v>
      </c>
      <c r="K9" s="328"/>
      <c r="L9" s="422"/>
      <c r="M9" s="49"/>
      <c r="N9" s="19" t="s">
        <v>56</v>
      </c>
      <c r="O9" s="152">
        <v>1463</v>
      </c>
      <c r="P9" s="325"/>
      <c r="Q9" s="329"/>
      <c r="R9" s="38"/>
      <c r="S9" s="39" t="s">
        <v>39</v>
      </c>
      <c r="T9" s="156">
        <f>SUM(T3:T8)</f>
        <v>6399</v>
      </c>
      <c r="U9" s="325"/>
      <c r="V9" s="325"/>
      <c r="W9" s="18"/>
      <c r="X9" s="19" t="s">
        <v>64</v>
      </c>
      <c r="Y9" s="152">
        <v>412</v>
      </c>
      <c r="Z9" s="309"/>
      <c r="AA9" s="402" t="s">
        <v>58</v>
      </c>
      <c r="AB9" s="403"/>
      <c r="AC9" s="403"/>
      <c r="AD9" s="400">
        <f>AD6+AD8</f>
        <v>1607</v>
      </c>
      <c r="AE9" s="401"/>
      <c r="AF9" s="325"/>
      <c r="AG9" s="328"/>
      <c r="AH9" s="18"/>
      <c r="AI9" s="50" t="s">
        <v>417</v>
      </c>
      <c r="AJ9" s="152">
        <v>5901</v>
      </c>
    </row>
    <row r="10" spans="1:36" ht="15.6" customHeight="1" thickBot="1" x14ac:dyDescent="0.2">
      <c r="A10" s="309"/>
      <c r="B10" s="309"/>
      <c r="C10" s="16"/>
      <c r="D10" s="17" t="s">
        <v>59</v>
      </c>
      <c r="E10" s="163">
        <v>745</v>
      </c>
      <c r="F10" s="325"/>
      <c r="G10" s="325"/>
      <c r="H10" s="18"/>
      <c r="I10" s="28" t="s">
        <v>60</v>
      </c>
      <c r="J10" s="152">
        <v>687</v>
      </c>
      <c r="K10" s="328"/>
      <c r="L10" s="422"/>
      <c r="M10" s="51"/>
      <c r="N10" s="30" t="s">
        <v>61</v>
      </c>
      <c r="O10" s="155">
        <v>913</v>
      </c>
      <c r="P10" s="325"/>
      <c r="Q10" s="327" t="s">
        <v>62</v>
      </c>
      <c r="R10" s="10"/>
      <c r="S10" s="11" t="s">
        <v>63</v>
      </c>
      <c r="T10" s="148">
        <v>1406</v>
      </c>
      <c r="U10" s="325"/>
      <c r="V10" s="325"/>
      <c r="W10" s="18"/>
      <c r="X10" s="19" t="s">
        <v>70</v>
      </c>
      <c r="Y10" s="152">
        <v>110</v>
      </c>
      <c r="Z10" s="398" t="s">
        <v>65</v>
      </c>
      <c r="AA10" s="308" t="s">
        <v>65</v>
      </c>
      <c r="AB10" s="12"/>
      <c r="AC10" s="52" t="s">
        <v>66</v>
      </c>
      <c r="AD10" s="415">
        <v>264</v>
      </c>
      <c r="AE10" s="416"/>
      <c r="AF10" s="325"/>
      <c r="AG10" s="328"/>
      <c r="AH10" s="18"/>
      <c r="AI10" s="50" t="s">
        <v>418</v>
      </c>
      <c r="AJ10" s="152">
        <v>781</v>
      </c>
    </row>
    <row r="11" spans="1:36" ht="15.6" customHeight="1" thickTop="1" thickBot="1" x14ac:dyDescent="0.2">
      <c r="A11" s="309"/>
      <c r="B11" s="309"/>
      <c r="C11" s="16"/>
      <c r="D11" s="22" t="s">
        <v>67</v>
      </c>
      <c r="E11" s="163">
        <v>1082</v>
      </c>
      <c r="F11" s="325"/>
      <c r="G11" s="325"/>
      <c r="H11" s="18"/>
      <c r="I11" s="19" t="s">
        <v>68</v>
      </c>
      <c r="J11" s="152">
        <v>1032</v>
      </c>
      <c r="K11" s="328"/>
      <c r="L11" s="423"/>
      <c r="M11" s="36"/>
      <c r="N11" s="37" t="s">
        <v>39</v>
      </c>
      <c r="O11" s="160">
        <f>SUM(O8:O10)</f>
        <v>2884</v>
      </c>
      <c r="P11" s="325"/>
      <c r="Q11" s="328"/>
      <c r="R11" s="20"/>
      <c r="S11" s="31" t="s">
        <v>69</v>
      </c>
      <c r="T11" s="152">
        <v>851</v>
      </c>
      <c r="U11" s="325"/>
      <c r="V11" s="325"/>
      <c r="W11" s="18"/>
      <c r="X11" s="19" t="s">
        <v>77</v>
      </c>
      <c r="Y11" s="152">
        <v>568</v>
      </c>
      <c r="Z11" s="426"/>
      <c r="AA11" s="309"/>
      <c r="AB11" s="16"/>
      <c r="AC11" s="53" t="s">
        <v>71</v>
      </c>
      <c r="AD11" s="417">
        <v>765</v>
      </c>
      <c r="AE11" s="418"/>
      <c r="AF11" s="325"/>
      <c r="AG11" s="328"/>
      <c r="AH11" s="18"/>
      <c r="AI11" s="50" t="s">
        <v>419</v>
      </c>
      <c r="AJ11" s="152">
        <v>270</v>
      </c>
    </row>
    <row r="12" spans="1:36" ht="15.6" customHeight="1" thickBot="1" x14ac:dyDescent="0.2">
      <c r="A12" s="309"/>
      <c r="B12" s="309"/>
      <c r="C12" s="16"/>
      <c r="D12" s="22" t="s">
        <v>72</v>
      </c>
      <c r="E12" s="163">
        <v>721</v>
      </c>
      <c r="F12" s="325"/>
      <c r="G12" s="325"/>
      <c r="H12" s="54"/>
      <c r="I12" s="30" t="s">
        <v>73</v>
      </c>
      <c r="J12" s="155">
        <v>861</v>
      </c>
      <c r="K12" s="328"/>
      <c r="L12" s="421" t="s">
        <v>74</v>
      </c>
      <c r="M12" s="49"/>
      <c r="N12" s="19" t="s">
        <v>75</v>
      </c>
      <c r="O12" s="148">
        <v>1624</v>
      </c>
      <c r="P12" s="325"/>
      <c r="Q12" s="328"/>
      <c r="R12" s="20"/>
      <c r="S12" s="31" t="s">
        <v>76</v>
      </c>
      <c r="T12" s="152">
        <v>491</v>
      </c>
      <c r="U12" s="325"/>
      <c r="V12" s="325"/>
      <c r="W12" s="18"/>
      <c r="X12" s="19" t="s">
        <v>82</v>
      </c>
      <c r="Y12" s="152">
        <v>355</v>
      </c>
      <c r="Z12" s="426"/>
      <c r="AA12" s="309"/>
      <c r="AB12" s="16"/>
      <c r="AC12" s="53" t="s">
        <v>78</v>
      </c>
      <c r="AD12" s="417">
        <v>462</v>
      </c>
      <c r="AE12" s="418"/>
      <c r="AF12" s="325"/>
      <c r="AG12" s="328"/>
      <c r="AH12" s="18"/>
      <c r="AI12" s="50" t="s">
        <v>420</v>
      </c>
      <c r="AJ12" s="152">
        <v>343</v>
      </c>
    </row>
    <row r="13" spans="1:36" ht="15.6" customHeight="1" thickTop="1" thickBot="1" x14ac:dyDescent="0.2">
      <c r="A13" s="309"/>
      <c r="B13" s="309"/>
      <c r="C13" s="16"/>
      <c r="D13" s="22" t="s">
        <v>79</v>
      </c>
      <c r="E13" s="163">
        <v>783</v>
      </c>
      <c r="F13" s="325"/>
      <c r="G13" s="326"/>
      <c r="H13" s="36"/>
      <c r="I13" s="37" t="s">
        <v>39</v>
      </c>
      <c r="J13" s="160">
        <f>SUM(J3:J12)</f>
        <v>7297</v>
      </c>
      <c r="K13" s="328"/>
      <c r="L13" s="422"/>
      <c r="M13" s="49"/>
      <c r="N13" s="19" t="s">
        <v>80</v>
      </c>
      <c r="O13" s="152">
        <v>1111</v>
      </c>
      <c r="P13" s="325"/>
      <c r="Q13" s="328"/>
      <c r="R13" s="20"/>
      <c r="S13" s="31" t="s">
        <v>81</v>
      </c>
      <c r="T13" s="152">
        <v>80</v>
      </c>
      <c r="U13" s="325"/>
      <c r="V13" s="325"/>
      <c r="W13" s="18"/>
      <c r="X13" s="19" t="s">
        <v>89</v>
      </c>
      <c r="Y13" s="152">
        <v>390</v>
      </c>
      <c r="Z13" s="426"/>
      <c r="AA13" s="310"/>
      <c r="AB13" s="142"/>
      <c r="AC13" s="55" t="s">
        <v>83</v>
      </c>
      <c r="AD13" s="419">
        <v>185</v>
      </c>
      <c r="AE13" s="420"/>
      <c r="AF13" s="325"/>
      <c r="AG13" s="328"/>
      <c r="AH13" s="18"/>
      <c r="AI13" s="50" t="s">
        <v>421</v>
      </c>
      <c r="AJ13" s="152">
        <v>388</v>
      </c>
    </row>
    <row r="14" spans="1:36" ht="15.6" customHeight="1" thickBot="1" x14ac:dyDescent="0.2">
      <c r="A14" s="309"/>
      <c r="B14" s="309"/>
      <c r="C14" s="16"/>
      <c r="D14" s="22" t="s">
        <v>84</v>
      </c>
      <c r="E14" s="163">
        <v>899</v>
      </c>
      <c r="F14" s="325"/>
      <c r="G14" s="327" t="s">
        <v>85</v>
      </c>
      <c r="H14" s="8"/>
      <c r="I14" s="9" t="s">
        <v>86</v>
      </c>
      <c r="J14" s="148">
        <v>1455</v>
      </c>
      <c r="K14" s="328"/>
      <c r="L14" s="422"/>
      <c r="M14" s="56"/>
      <c r="N14" s="30" t="s">
        <v>87</v>
      </c>
      <c r="O14" s="155">
        <v>926</v>
      </c>
      <c r="P14" s="325"/>
      <c r="Q14" s="328"/>
      <c r="R14" s="20"/>
      <c r="S14" s="31" t="s">
        <v>88</v>
      </c>
      <c r="T14" s="152">
        <v>1572</v>
      </c>
      <c r="U14" s="325"/>
      <c r="V14" s="325"/>
      <c r="W14" s="29"/>
      <c r="X14" s="30" t="s">
        <v>93</v>
      </c>
      <c r="Y14" s="155">
        <v>90</v>
      </c>
      <c r="Z14" s="426"/>
      <c r="AA14" s="321" t="s">
        <v>58</v>
      </c>
      <c r="AB14" s="322"/>
      <c r="AC14" s="322"/>
      <c r="AD14" s="400">
        <f>SUM(AD10:AD13)</f>
        <v>1676</v>
      </c>
      <c r="AE14" s="401"/>
      <c r="AF14" s="325"/>
      <c r="AG14" s="328"/>
      <c r="AH14" s="54"/>
      <c r="AI14" s="57" t="s">
        <v>422</v>
      </c>
      <c r="AJ14" s="155">
        <v>204</v>
      </c>
    </row>
    <row r="15" spans="1:36" ht="15.6" customHeight="1" thickTop="1" thickBot="1" x14ac:dyDescent="0.2">
      <c r="A15" s="309"/>
      <c r="B15" s="309"/>
      <c r="C15" s="16"/>
      <c r="D15" s="22" t="s">
        <v>90</v>
      </c>
      <c r="E15" s="163">
        <v>443</v>
      </c>
      <c r="F15" s="325"/>
      <c r="G15" s="328"/>
      <c r="H15" s="18"/>
      <c r="I15" s="19" t="s">
        <v>91</v>
      </c>
      <c r="J15" s="152">
        <v>668</v>
      </c>
      <c r="K15" s="328"/>
      <c r="L15" s="423"/>
      <c r="M15" s="36"/>
      <c r="N15" s="37" t="s">
        <v>39</v>
      </c>
      <c r="O15" s="160">
        <f>SUM(O12:O14)</f>
        <v>3661</v>
      </c>
      <c r="P15" s="325"/>
      <c r="Q15" s="328"/>
      <c r="R15" s="20"/>
      <c r="S15" s="31" t="s">
        <v>92</v>
      </c>
      <c r="T15" s="152">
        <v>675</v>
      </c>
      <c r="U15" s="325"/>
      <c r="V15" s="326"/>
      <c r="W15" s="59"/>
      <c r="X15" s="60" t="s">
        <v>39</v>
      </c>
      <c r="Y15" s="164">
        <f>SUM(Y7:Y14)</f>
        <v>2821</v>
      </c>
      <c r="Z15" s="308" t="s">
        <v>94</v>
      </c>
      <c r="AA15" s="308" t="s">
        <v>94</v>
      </c>
      <c r="AB15" s="12"/>
      <c r="AC15" s="58" t="s">
        <v>95</v>
      </c>
      <c r="AD15" s="415">
        <v>704</v>
      </c>
      <c r="AE15" s="416"/>
      <c r="AF15" s="325"/>
      <c r="AG15" s="329"/>
      <c r="AH15" s="36"/>
      <c r="AI15" s="37" t="s">
        <v>39</v>
      </c>
      <c r="AJ15" s="160">
        <f>SUM(AJ8:AJ14)</f>
        <v>11707</v>
      </c>
    </row>
    <row r="16" spans="1:36" ht="15.6" customHeight="1" thickBot="1" x14ac:dyDescent="0.2">
      <c r="A16" s="309"/>
      <c r="B16" s="309"/>
      <c r="C16" s="16"/>
      <c r="D16" s="22" t="s">
        <v>96</v>
      </c>
      <c r="E16" s="163">
        <v>1041</v>
      </c>
      <c r="F16" s="325"/>
      <c r="G16" s="328"/>
      <c r="H16" s="18"/>
      <c r="I16" s="19" t="s">
        <v>97</v>
      </c>
      <c r="J16" s="152">
        <v>1140</v>
      </c>
      <c r="K16" s="329"/>
      <c r="L16" s="314" t="s">
        <v>58</v>
      </c>
      <c r="M16" s="315"/>
      <c r="N16" s="316"/>
      <c r="O16" s="160">
        <f>O7+O11+O15</f>
        <v>16356</v>
      </c>
      <c r="P16" s="325"/>
      <c r="Q16" s="328"/>
      <c r="R16" s="20"/>
      <c r="S16" s="31" t="s">
        <v>98</v>
      </c>
      <c r="T16" s="152">
        <v>1570</v>
      </c>
      <c r="U16" s="325"/>
      <c r="V16" s="324" t="s">
        <v>107</v>
      </c>
      <c r="W16" s="8"/>
      <c r="X16" s="9" t="s">
        <v>108</v>
      </c>
      <c r="Y16" s="148">
        <v>387</v>
      </c>
      <c r="Z16" s="309"/>
      <c r="AA16" s="309"/>
      <c r="AB16" s="16"/>
      <c r="AC16" s="53" t="s">
        <v>99</v>
      </c>
      <c r="AD16" s="417">
        <v>38</v>
      </c>
      <c r="AE16" s="418"/>
      <c r="AF16" s="325"/>
      <c r="AG16" s="362" t="s">
        <v>100</v>
      </c>
      <c r="AH16" s="8"/>
      <c r="AI16" s="48" t="s">
        <v>423</v>
      </c>
      <c r="AJ16" s="148">
        <v>2907</v>
      </c>
    </row>
    <row r="17" spans="1:37" ht="15.6" customHeight="1" thickBot="1" x14ac:dyDescent="0.2">
      <c r="A17" s="309"/>
      <c r="B17" s="309"/>
      <c r="C17" s="16"/>
      <c r="D17" s="22" t="s">
        <v>101</v>
      </c>
      <c r="E17" s="163">
        <v>1530</v>
      </c>
      <c r="F17" s="325"/>
      <c r="G17" s="328"/>
      <c r="H17" s="18"/>
      <c r="I17" s="19" t="s">
        <v>102</v>
      </c>
      <c r="J17" s="152">
        <v>602</v>
      </c>
      <c r="K17" s="324" t="s">
        <v>103</v>
      </c>
      <c r="L17" s="324" t="s">
        <v>104</v>
      </c>
      <c r="M17" s="8"/>
      <c r="N17" s="165" t="s">
        <v>105</v>
      </c>
      <c r="O17" s="148">
        <v>582</v>
      </c>
      <c r="P17" s="325"/>
      <c r="Q17" s="328"/>
      <c r="R17" s="44"/>
      <c r="S17" s="45" t="s">
        <v>106</v>
      </c>
      <c r="T17" s="155">
        <v>1196</v>
      </c>
      <c r="U17" s="325"/>
      <c r="V17" s="325"/>
      <c r="W17" s="18"/>
      <c r="X17" s="19" t="s">
        <v>113</v>
      </c>
      <c r="Y17" s="152">
        <v>701</v>
      </c>
      <c r="Z17" s="309"/>
      <c r="AA17" s="309"/>
      <c r="AB17" s="16"/>
      <c r="AC17" s="61" t="s">
        <v>109</v>
      </c>
      <c r="AD17" s="417">
        <v>240</v>
      </c>
      <c r="AE17" s="418"/>
      <c r="AF17" s="325"/>
      <c r="AG17" s="363"/>
      <c r="AH17" s="18"/>
      <c r="AI17" s="50" t="s">
        <v>424</v>
      </c>
      <c r="AJ17" s="152">
        <v>622</v>
      </c>
    </row>
    <row r="18" spans="1:37" ht="15.6" customHeight="1" thickTop="1" thickBot="1" x14ac:dyDescent="0.2">
      <c r="A18" s="309"/>
      <c r="B18" s="309"/>
      <c r="C18" s="26"/>
      <c r="D18" s="27" t="s">
        <v>110</v>
      </c>
      <c r="E18" s="166">
        <v>589</v>
      </c>
      <c r="F18" s="325"/>
      <c r="G18" s="328"/>
      <c r="H18" s="18"/>
      <c r="I18" s="19" t="s">
        <v>111</v>
      </c>
      <c r="J18" s="152">
        <v>702</v>
      </c>
      <c r="K18" s="325"/>
      <c r="L18" s="325"/>
      <c r="M18" s="18"/>
      <c r="N18" s="167" t="s">
        <v>112</v>
      </c>
      <c r="O18" s="152">
        <v>610</v>
      </c>
      <c r="P18" s="325"/>
      <c r="Q18" s="329"/>
      <c r="R18" s="62"/>
      <c r="S18" s="39" t="s">
        <v>39</v>
      </c>
      <c r="T18" s="156">
        <f>SUM(T10:T17)</f>
        <v>7841</v>
      </c>
      <c r="U18" s="325"/>
      <c r="V18" s="325"/>
      <c r="W18" s="18"/>
      <c r="X18" s="19" t="s">
        <v>119</v>
      </c>
      <c r="Y18" s="152">
        <v>482</v>
      </c>
      <c r="Z18" s="309"/>
      <c r="AA18" s="310"/>
      <c r="AB18" s="142"/>
      <c r="AC18" s="63" t="s">
        <v>114</v>
      </c>
      <c r="AD18" s="419">
        <v>60</v>
      </c>
      <c r="AE18" s="420"/>
      <c r="AF18" s="325"/>
      <c r="AG18" s="363"/>
      <c r="AH18" s="18"/>
      <c r="AI18" s="50" t="s">
        <v>425</v>
      </c>
      <c r="AJ18" s="152">
        <v>481</v>
      </c>
    </row>
    <row r="19" spans="1:37" ht="15.6" customHeight="1" thickTop="1" thickBot="1" x14ac:dyDescent="0.2">
      <c r="A19" s="309"/>
      <c r="B19" s="310"/>
      <c r="C19" s="32"/>
      <c r="D19" s="42" t="s">
        <v>39</v>
      </c>
      <c r="E19" s="160">
        <f>SUM(E9:E18)</f>
        <v>8535</v>
      </c>
      <c r="F19" s="325"/>
      <c r="G19" s="328"/>
      <c r="H19" s="18"/>
      <c r="I19" s="64" t="s">
        <v>115</v>
      </c>
      <c r="J19" s="152">
        <v>656</v>
      </c>
      <c r="K19" s="325"/>
      <c r="L19" s="325"/>
      <c r="M19" s="18"/>
      <c r="N19" s="167" t="s">
        <v>116</v>
      </c>
      <c r="O19" s="152">
        <v>937</v>
      </c>
      <c r="P19" s="325"/>
      <c r="Q19" s="327" t="s">
        <v>117</v>
      </c>
      <c r="R19" s="65"/>
      <c r="S19" s="11" t="s">
        <v>118</v>
      </c>
      <c r="T19" s="148">
        <v>65</v>
      </c>
      <c r="U19" s="325"/>
      <c r="V19" s="325"/>
      <c r="W19" s="29"/>
      <c r="X19" s="30" t="s">
        <v>125</v>
      </c>
      <c r="Y19" s="155">
        <v>509</v>
      </c>
      <c r="Z19" s="310"/>
      <c r="AA19" s="402" t="s">
        <v>58</v>
      </c>
      <c r="AB19" s="403"/>
      <c r="AC19" s="403"/>
      <c r="AD19" s="400">
        <f>SUM(AD15:AD18)</f>
        <v>1042</v>
      </c>
      <c r="AE19" s="401"/>
      <c r="AF19" s="325"/>
      <c r="AG19" s="363"/>
      <c r="AH19" s="54"/>
      <c r="AI19" s="57" t="s">
        <v>426</v>
      </c>
      <c r="AJ19" s="155">
        <v>424</v>
      </c>
    </row>
    <row r="20" spans="1:37" ht="15.6" customHeight="1" thickBot="1" x14ac:dyDescent="0.2">
      <c r="A20" s="309"/>
      <c r="B20" s="308" t="s">
        <v>120</v>
      </c>
      <c r="C20" s="16"/>
      <c r="D20" s="17" t="s">
        <v>121</v>
      </c>
      <c r="E20" s="168">
        <v>146</v>
      </c>
      <c r="F20" s="325"/>
      <c r="G20" s="328"/>
      <c r="H20" s="18"/>
      <c r="I20" s="64" t="s">
        <v>122</v>
      </c>
      <c r="J20" s="152">
        <v>488</v>
      </c>
      <c r="K20" s="325"/>
      <c r="L20" s="325"/>
      <c r="M20" s="29"/>
      <c r="N20" s="169" t="s">
        <v>123</v>
      </c>
      <c r="O20" s="155">
        <v>650</v>
      </c>
      <c r="P20" s="325"/>
      <c r="Q20" s="328"/>
      <c r="R20" s="66"/>
      <c r="S20" s="67" t="s">
        <v>124</v>
      </c>
      <c r="T20" s="152">
        <v>265</v>
      </c>
      <c r="U20" s="325"/>
      <c r="V20" s="326"/>
      <c r="W20" s="38"/>
      <c r="X20" s="39" t="s">
        <v>39</v>
      </c>
      <c r="Y20" s="156">
        <f>SUM(Y16:Y19)</f>
        <v>2079</v>
      </c>
      <c r="Z20" s="308" t="s">
        <v>126</v>
      </c>
      <c r="AA20" s="308" t="s">
        <v>126</v>
      </c>
      <c r="AB20" s="68"/>
      <c r="AC20" s="13" t="s">
        <v>127</v>
      </c>
      <c r="AD20" s="415">
        <v>479</v>
      </c>
      <c r="AE20" s="416"/>
      <c r="AF20" s="325"/>
      <c r="AG20" s="364"/>
      <c r="AH20" s="36"/>
      <c r="AI20" s="37" t="s">
        <v>39</v>
      </c>
      <c r="AJ20" s="160">
        <f>SUM(AJ16:AJ19)</f>
        <v>4434</v>
      </c>
    </row>
    <row r="21" spans="1:37" ht="15.6" customHeight="1" thickTop="1" thickBot="1" x14ac:dyDescent="0.2">
      <c r="A21" s="309"/>
      <c r="B21" s="309"/>
      <c r="C21" s="16"/>
      <c r="D21" s="17" t="s">
        <v>128</v>
      </c>
      <c r="E21" s="168">
        <v>993</v>
      </c>
      <c r="F21" s="325"/>
      <c r="G21" s="328"/>
      <c r="H21" s="18"/>
      <c r="I21" s="19" t="s">
        <v>129</v>
      </c>
      <c r="J21" s="152">
        <v>331</v>
      </c>
      <c r="K21" s="325"/>
      <c r="L21" s="326"/>
      <c r="M21" s="36"/>
      <c r="N21" s="37" t="s">
        <v>39</v>
      </c>
      <c r="O21" s="160">
        <f>SUM(O17:O20)</f>
        <v>2779</v>
      </c>
      <c r="P21" s="325"/>
      <c r="Q21" s="328"/>
      <c r="R21" s="69"/>
      <c r="S21" s="25" t="s">
        <v>130</v>
      </c>
      <c r="T21" s="152">
        <v>170</v>
      </c>
      <c r="U21" s="325"/>
      <c r="V21" s="324" t="s">
        <v>138</v>
      </c>
      <c r="W21" s="46"/>
      <c r="X21" s="47" t="s">
        <v>427</v>
      </c>
      <c r="Y21" s="148">
        <v>32</v>
      </c>
      <c r="Z21" s="309"/>
      <c r="AA21" s="309"/>
      <c r="AB21" s="71"/>
      <c r="AC21" s="17" t="s">
        <v>131</v>
      </c>
      <c r="AD21" s="417">
        <v>1776</v>
      </c>
      <c r="AE21" s="418"/>
      <c r="AF21" s="325"/>
      <c r="AG21" s="362" t="s">
        <v>132</v>
      </c>
      <c r="AH21" s="65"/>
      <c r="AI21" s="72" t="s">
        <v>428</v>
      </c>
      <c r="AJ21" s="148">
        <v>140</v>
      </c>
    </row>
    <row r="22" spans="1:37" ht="15.6" customHeight="1" thickBot="1" x14ac:dyDescent="0.2">
      <c r="A22" s="309"/>
      <c r="B22" s="309"/>
      <c r="C22" s="16"/>
      <c r="D22" s="17" t="s">
        <v>133</v>
      </c>
      <c r="E22" s="168">
        <v>820</v>
      </c>
      <c r="F22" s="325"/>
      <c r="G22" s="328"/>
      <c r="H22" s="29"/>
      <c r="I22" s="30" t="s">
        <v>134</v>
      </c>
      <c r="J22" s="155">
        <v>558</v>
      </c>
      <c r="K22" s="325"/>
      <c r="L22" s="324" t="s">
        <v>135</v>
      </c>
      <c r="M22" s="18"/>
      <c r="N22" s="50" t="s">
        <v>136</v>
      </c>
      <c r="O22" s="148">
        <v>425</v>
      </c>
      <c r="P22" s="325"/>
      <c r="Q22" s="328"/>
      <c r="R22" s="20"/>
      <c r="S22" s="31" t="s">
        <v>137</v>
      </c>
      <c r="T22" s="152">
        <v>117</v>
      </c>
      <c r="U22" s="325"/>
      <c r="V22" s="325"/>
      <c r="W22" s="74"/>
      <c r="X22" s="30" t="s">
        <v>429</v>
      </c>
      <c r="Y22" s="155">
        <v>38</v>
      </c>
      <c r="Z22" s="309"/>
      <c r="AA22" s="309"/>
      <c r="AB22" s="71"/>
      <c r="AC22" s="17" t="s">
        <v>139</v>
      </c>
      <c r="AD22" s="417">
        <v>1456</v>
      </c>
      <c r="AE22" s="418"/>
      <c r="AF22" s="325"/>
      <c r="AG22" s="363"/>
      <c r="AH22" s="66"/>
      <c r="AI22" s="73" t="s">
        <v>430</v>
      </c>
      <c r="AJ22" s="152">
        <v>39</v>
      </c>
    </row>
    <row r="23" spans="1:37" ht="15.6" customHeight="1" thickTop="1" thickBot="1" x14ac:dyDescent="0.2">
      <c r="A23" s="309"/>
      <c r="B23" s="309"/>
      <c r="C23" s="16"/>
      <c r="D23" s="17" t="s">
        <v>140</v>
      </c>
      <c r="E23" s="168">
        <v>949</v>
      </c>
      <c r="F23" s="325"/>
      <c r="G23" s="329"/>
      <c r="H23" s="36"/>
      <c r="I23" s="37" t="s">
        <v>39</v>
      </c>
      <c r="J23" s="160">
        <f>SUM(J14:J22)</f>
        <v>6600</v>
      </c>
      <c r="K23" s="325"/>
      <c r="L23" s="325"/>
      <c r="M23" s="18"/>
      <c r="N23" s="50" t="s">
        <v>141</v>
      </c>
      <c r="O23" s="152">
        <v>598</v>
      </c>
      <c r="P23" s="325"/>
      <c r="Q23" s="328"/>
      <c r="R23" s="20"/>
      <c r="S23" s="31" t="s">
        <v>142</v>
      </c>
      <c r="T23" s="152">
        <v>320</v>
      </c>
      <c r="U23" s="325"/>
      <c r="V23" s="326"/>
      <c r="W23" s="77"/>
      <c r="X23" s="60" t="s">
        <v>39</v>
      </c>
      <c r="Y23" s="164">
        <f>SUM(Y21:Y22)</f>
        <v>70</v>
      </c>
      <c r="Z23" s="309"/>
      <c r="AA23" s="309"/>
      <c r="AB23" s="71"/>
      <c r="AC23" s="75" t="s">
        <v>431</v>
      </c>
      <c r="AD23" s="417">
        <v>613</v>
      </c>
      <c r="AE23" s="418"/>
      <c r="AF23" s="325"/>
      <c r="AG23" s="363"/>
      <c r="AH23" s="76"/>
      <c r="AI23" s="73" t="s">
        <v>432</v>
      </c>
      <c r="AJ23" s="152">
        <v>95</v>
      </c>
    </row>
    <row r="24" spans="1:37" ht="15.6" customHeight="1" thickBot="1" x14ac:dyDescent="0.2">
      <c r="A24" s="309"/>
      <c r="B24" s="309"/>
      <c r="C24" s="26"/>
      <c r="D24" s="35" t="s">
        <v>143</v>
      </c>
      <c r="E24" s="166">
        <v>515</v>
      </c>
      <c r="F24" s="325"/>
      <c r="G24" s="327" t="s">
        <v>144</v>
      </c>
      <c r="H24" s="8"/>
      <c r="I24" s="48" t="s">
        <v>145</v>
      </c>
      <c r="J24" s="148">
        <v>287</v>
      </c>
      <c r="K24" s="325"/>
      <c r="L24" s="325"/>
      <c r="M24" s="18"/>
      <c r="N24" s="50" t="s">
        <v>146</v>
      </c>
      <c r="O24" s="152">
        <v>413</v>
      </c>
      <c r="P24" s="325"/>
      <c r="Q24" s="328"/>
      <c r="R24" s="20"/>
      <c r="S24" s="31" t="s">
        <v>147</v>
      </c>
      <c r="T24" s="152">
        <v>329</v>
      </c>
      <c r="U24" s="326"/>
      <c r="V24" s="314" t="s">
        <v>58</v>
      </c>
      <c r="W24" s="315"/>
      <c r="X24" s="316"/>
      <c r="Y24" s="170">
        <f>Y6+Y15+Y20+Y23</f>
        <v>8038</v>
      </c>
      <c r="Z24" s="309"/>
      <c r="AA24" s="310"/>
      <c r="AB24" s="78"/>
      <c r="AC24" s="79" t="s">
        <v>148</v>
      </c>
      <c r="AD24" s="419">
        <v>63</v>
      </c>
      <c r="AE24" s="420"/>
      <c r="AF24" s="325"/>
      <c r="AG24" s="363"/>
      <c r="AH24" s="29"/>
      <c r="AI24" s="171" t="s">
        <v>433</v>
      </c>
      <c r="AJ24" s="155">
        <v>161</v>
      </c>
    </row>
    <row r="25" spans="1:37" ht="15.6" customHeight="1" thickTop="1" thickBot="1" x14ac:dyDescent="0.2">
      <c r="A25" s="309"/>
      <c r="B25" s="310"/>
      <c r="C25" s="32"/>
      <c r="D25" s="42" t="s">
        <v>39</v>
      </c>
      <c r="E25" s="160">
        <f>SUM(E20:E24)</f>
        <v>3423</v>
      </c>
      <c r="F25" s="325"/>
      <c r="G25" s="328"/>
      <c r="H25" s="29"/>
      <c r="I25" s="57" t="s">
        <v>149</v>
      </c>
      <c r="J25" s="155">
        <v>337</v>
      </c>
      <c r="K25" s="325"/>
      <c r="L25" s="325"/>
      <c r="M25" s="18"/>
      <c r="N25" s="50" t="s">
        <v>150</v>
      </c>
      <c r="O25" s="152">
        <v>263</v>
      </c>
      <c r="P25" s="325"/>
      <c r="Q25" s="328"/>
      <c r="R25" s="20"/>
      <c r="S25" s="31" t="s">
        <v>151</v>
      </c>
      <c r="T25" s="152">
        <v>315</v>
      </c>
      <c r="U25" s="324" t="s">
        <v>155</v>
      </c>
      <c r="V25" s="324" t="s">
        <v>155</v>
      </c>
      <c r="W25" s="8"/>
      <c r="X25" s="15" t="s">
        <v>156</v>
      </c>
      <c r="Y25" s="148">
        <v>544</v>
      </c>
      <c r="Z25" s="309"/>
      <c r="AA25" s="398" t="s">
        <v>58</v>
      </c>
      <c r="AB25" s="399"/>
      <c r="AC25" s="399"/>
      <c r="AD25" s="400">
        <f>SUM(AD20:AD24)</f>
        <v>4387</v>
      </c>
      <c r="AE25" s="401"/>
      <c r="AF25" s="325"/>
      <c r="AG25" s="364"/>
      <c r="AH25" s="36"/>
      <c r="AI25" s="81" t="s">
        <v>152</v>
      </c>
      <c r="AJ25" s="160">
        <f>SUM(AJ21:AJ24)</f>
        <v>435</v>
      </c>
    </row>
    <row r="26" spans="1:37" ht="15.6" customHeight="1" thickBot="1" x14ac:dyDescent="0.2">
      <c r="A26" s="310"/>
      <c r="B26" s="402" t="s">
        <v>58</v>
      </c>
      <c r="C26" s="403"/>
      <c r="D26" s="404"/>
      <c r="E26" s="172">
        <f>E8+E19+E25</f>
        <v>14691</v>
      </c>
      <c r="F26" s="325"/>
      <c r="G26" s="329"/>
      <c r="H26" s="36"/>
      <c r="I26" s="37" t="s">
        <v>39</v>
      </c>
      <c r="J26" s="160">
        <f>SUM(J24:J25)</f>
        <v>624</v>
      </c>
      <c r="K26" s="325"/>
      <c r="L26" s="325"/>
      <c r="M26" s="18"/>
      <c r="N26" s="50" t="s">
        <v>153</v>
      </c>
      <c r="O26" s="152">
        <v>1089</v>
      </c>
      <c r="P26" s="325"/>
      <c r="Q26" s="328"/>
      <c r="R26" s="20"/>
      <c r="S26" s="31" t="s">
        <v>154</v>
      </c>
      <c r="T26" s="152">
        <v>753</v>
      </c>
      <c r="U26" s="325"/>
      <c r="V26" s="325"/>
      <c r="W26" s="18"/>
      <c r="X26" s="28" t="s">
        <v>166</v>
      </c>
      <c r="Y26" s="152">
        <v>348</v>
      </c>
      <c r="Z26" s="405" t="s">
        <v>58</v>
      </c>
      <c r="AA26" s="406"/>
      <c r="AB26" s="409" t="s">
        <v>157</v>
      </c>
      <c r="AC26" s="409"/>
      <c r="AD26" s="411">
        <f>E26+E42+E54+E73+E80+J31+J42+J60+J67+J77+O16+O31+O44+O58+O81+T36+T52+T59+T64+T74+Y24+Y32+Y48+Y66+AD9+AD14+AD19+AD25</f>
        <v>236967</v>
      </c>
      <c r="AE26" s="412"/>
      <c r="AF26" s="325"/>
      <c r="AG26" s="173" t="s">
        <v>158</v>
      </c>
      <c r="AH26" s="174"/>
      <c r="AI26" s="174" t="s">
        <v>434</v>
      </c>
      <c r="AJ26" s="175">
        <v>292</v>
      </c>
      <c r="AK26" s="176"/>
    </row>
    <row r="27" spans="1:37" ht="15.6" customHeight="1" thickBot="1" x14ac:dyDescent="0.2">
      <c r="A27" s="308" t="s">
        <v>159</v>
      </c>
      <c r="B27" s="308" t="s">
        <v>160</v>
      </c>
      <c r="C27" s="12"/>
      <c r="D27" s="177" t="s">
        <v>161</v>
      </c>
      <c r="E27" s="178">
        <v>1276</v>
      </c>
      <c r="F27" s="325"/>
      <c r="G27" s="327" t="s">
        <v>162</v>
      </c>
      <c r="H27" s="83"/>
      <c r="I27" s="84" t="s">
        <v>163</v>
      </c>
      <c r="J27" s="179">
        <v>272</v>
      </c>
      <c r="K27" s="325"/>
      <c r="L27" s="325"/>
      <c r="M27" s="18"/>
      <c r="N27" s="50" t="s">
        <v>164</v>
      </c>
      <c r="O27" s="152">
        <v>763</v>
      </c>
      <c r="P27" s="325"/>
      <c r="Q27" s="328"/>
      <c r="R27" s="44"/>
      <c r="S27" s="45" t="s">
        <v>165</v>
      </c>
      <c r="T27" s="155">
        <v>300</v>
      </c>
      <c r="U27" s="325"/>
      <c r="V27" s="325"/>
      <c r="W27" s="18"/>
      <c r="X27" s="28" t="s">
        <v>171</v>
      </c>
      <c r="Y27" s="152">
        <v>450</v>
      </c>
      <c r="Z27" s="407"/>
      <c r="AA27" s="408"/>
      <c r="AB27" s="410"/>
      <c r="AC27" s="410"/>
      <c r="AD27" s="413"/>
      <c r="AE27" s="414"/>
      <c r="AF27" s="325"/>
      <c r="AG27" s="180" t="s">
        <v>167</v>
      </c>
      <c r="AH27" s="181"/>
      <c r="AI27" s="174" t="s">
        <v>435</v>
      </c>
      <c r="AJ27" s="175">
        <v>1079</v>
      </c>
      <c r="AK27" s="182"/>
    </row>
    <row r="28" spans="1:37" ht="15.6" customHeight="1" thickTop="1" thickBot="1" x14ac:dyDescent="0.2">
      <c r="A28" s="309"/>
      <c r="B28" s="309"/>
      <c r="C28" s="16"/>
      <c r="D28" s="183" t="s">
        <v>168</v>
      </c>
      <c r="E28" s="184">
        <v>1982</v>
      </c>
      <c r="F28" s="325"/>
      <c r="G28" s="328"/>
      <c r="H28" s="46"/>
      <c r="I28" s="84" t="s">
        <v>169</v>
      </c>
      <c r="J28" s="185">
        <v>742</v>
      </c>
      <c r="K28" s="325"/>
      <c r="L28" s="325"/>
      <c r="M28" s="18"/>
      <c r="N28" s="50" t="s">
        <v>170</v>
      </c>
      <c r="O28" s="152">
        <v>617</v>
      </c>
      <c r="P28" s="325"/>
      <c r="Q28" s="329"/>
      <c r="R28" s="36"/>
      <c r="S28" s="39" t="s">
        <v>39</v>
      </c>
      <c r="T28" s="156">
        <f>SUM(T19:T27)</f>
        <v>2634</v>
      </c>
      <c r="U28" s="325"/>
      <c r="V28" s="325"/>
      <c r="W28" s="18"/>
      <c r="X28" s="28" t="s">
        <v>178</v>
      </c>
      <c r="Y28" s="152">
        <v>822</v>
      </c>
      <c r="Z28" s="308" t="s">
        <v>436</v>
      </c>
      <c r="AA28" s="393" t="s">
        <v>172</v>
      </c>
      <c r="AB28" s="24"/>
      <c r="AC28" s="24" t="s">
        <v>437</v>
      </c>
      <c r="AD28" s="396">
        <v>2319</v>
      </c>
      <c r="AE28" s="397"/>
      <c r="AF28" s="326"/>
      <c r="AG28" s="321" t="s">
        <v>58</v>
      </c>
      <c r="AH28" s="322"/>
      <c r="AI28" s="323"/>
      <c r="AJ28" s="148">
        <f>AJ7+AJ15+AJ20+AJ25+AJ26+AJ27</f>
        <v>19325</v>
      </c>
    </row>
    <row r="29" spans="1:37" ht="15.6" customHeight="1" thickBot="1" x14ac:dyDescent="0.2">
      <c r="A29" s="309"/>
      <c r="B29" s="309"/>
      <c r="C29" s="16"/>
      <c r="D29" s="183" t="s">
        <v>173</v>
      </c>
      <c r="E29" s="184">
        <v>613</v>
      </c>
      <c r="F29" s="325"/>
      <c r="G29" s="328"/>
      <c r="H29" s="54"/>
      <c r="I29" s="87" t="s">
        <v>174</v>
      </c>
      <c r="J29" s="186">
        <v>295</v>
      </c>
      <c r="K29" s="325"/>
      <c r="L29" s="325"/>
      <c r="M29" s="29"/>
      <c r="N29" s="57" t="s">
        <v>175</v>
      </c>
      <c r="O29" s="155">
        <v>70</v>
      </c>
      <c r="P29" s="325"/>
      <c r="Q29" s="362" t="s">
        <v>176</v>
      </c>
      <c r="R29" s="69"/>
      <c r="S29" s="88" t="s">
        <v>177</v>
      </c>
      <c r="T29" s="148">
        <v>238</v>
      </c>
      <c r="U29" s="325"/>
      <c r="V29" s="325"/>
      <c r="W29" s="18"/>
      <c r="X29" s="28" t="s">
        <v>183</v>
      </c>
      <c r="Y29" s="152">
        <v>377</v>
      </c>
      <c r="Z29" s="309"/>
      <c r="AA29" s="394"/>
      <c r="AB29" s="89"/>
      <c r="AC29" s="89" t="s">
        <v>438</v>
      </c>
      <c r="AD29" s="389">
        <v>927</v>
      </c>
      <c r="AE29" s="390"/>
      <c r="AF29" s="324" t="s">
        <v>179</v>
      </c>
      <c r="AG29" s="311" t="s">
        <v>180</v>
      </c>
      <c r="AH29" s="8"/>
      <c r="AI29" s="187" t="s">
        <v>439</v>
      </c>
      <c r="AJ29" s="148">
        <v>563</v>
      </c>
    </row>
    <row r="30" spans="1:37" ht="15.6" customHeight="1" thickTop="1" thickBot="1" x14ac:dyDescent="0.2">
      <c r="A30" s="309"/>
      <c r="B30" s="309"/>
      <c r="C30" s="16"/>
      <c r="D30" s="183" t="s">
        <v>181</v>
      </c>
      <c r="E30" s="184">
        <v>759</v>
      </c>
      <c r="F30" s="325"/>
      <c r="G30" s="329"/>
      <c r="H30" s="36"/>
      <c r="I30" s="37" t="s">
        <v>39</v>
      </c>
      <c r="J30" s="188">
        <f>SUM(J27:J29)</f>
        <v>1309</v>
      </c>
      <c r="K30" s="325"/>
      <c r="L30" s="326"/>
      <c r="M30" s="36"/>
      <c r="N30" s="37" t="s">
        <v>39</v>
      </c>
      <c r="O30" s="160">
        <f>SUM(O22:O29)</f>
        <v>4238</v>
      </c>
      <c r="P30" s="325"/>
      <c r="Q30" s="363"/>
      <c r="R30" s="20"/>
      <c r="S30" s="31" t="s">
        <v>182</v>
      </c>
      <c r="T30" s="152">
        <v>745</v>
      </c>
      <c r="U30" s="325"/>
      <c r="V30" s="325"/>
      <c r="W30" s="18"/>
      <c r="X30" s="28" t="s">
        <v>186</v>
      </c>
      <c r="Y30" s="152">
        <v>391</v>
      </c>
      <c r="Z30" s="309"/>
      <c r="AA30" s="394"/>
      <c r="AB30" s="89"/>
      <c r="AC30" s="89" t="s">
        <v>440</v>
      </c>
      <c r="AD30" s="389">
        <v>2864</v>
      </c>
      <c r="AE30" s="390"/>
      <c r="AF30" s="325"/>
      <c r="AG30" s="312"/>
      <c r="AH30" s="18"/>
      <c r="AI30" s="50" t="s">
        <v>441</v>
      </c>
      <c r="AJ30" s="152">
        <v>732</v>
      </c>
    </row>
    <row r="31" spans="1:37" ht="15.6" customHeight="1" thickBot="1" x14ac:dyDescent="0.2">
      <c r="A31" s="309"/>
      <c r="B31" s="309"/>
      <c r="C31" s="16"/>
      <c r="D31" s="183" t="s">
        <v>184</v>
      </c>
      <c r="E31" s="184">
        <v>763</v>
      </c>
      <c r="F31" s="326"/>
      <c r="G31" s="314" t="s">
        <v>58</v>
      </c>
      <c r="H31" s="315"/>
      <c r="I31" s="316"/>
      <c r="J31" s="189">
        <f>J13+J23+J26+J30</f>
        <v>15830</v>
      </c>
      <c r="K31" s="326"/>
      <c r="L31" s="314" t="s">
        <v>58</v>
      </c>
      <c r="M31" s="315"/>
      <c r="N31" s="316"/>
      <c r="O31" s="160">
        <f>O21+O30</f>
        <v>7017</v>
      </c>
      <c r="P31" s="325"/>
      <c r="Q31" s="363"/>
      <c r="R31" s="20"/>
      <c r="S31" s="31" t="s">
        <v>185</v>
      </c>
      <c r="T31" s="152">
        <v>937</v>
      </c>
      <c r="U31" s="325"/>
      <c r="V31" s="325"/>
      <c r="W31" s="190"/>
      <c r="X31" s="191" t="s">
        <v>191</v>
      </c>
      <c r="Y31" s="192">
        <v>265</v>
      </c>
      <c r="Z31" s="309"/>
      <c r="AA31" s="395"/>
      <c r="AB31" s="91"/>
      <c r="AC31" s="91" t="s">
        <v>442</v>
      </c>
      <c r="AD31" s="391">
        <v>568</v>
      </c>
      <c r="AE31" s="392"/>
      <c r="AF31" s="325"/>
      <c r="AG31" s="312"/>
      <c r="AH31" s="18"/>
      <c r="AI31" s="50" t="s">
        <v>443</v>
      </c>
      <c r="AJ31" s="152">
        <v>860</v>
      </c>
    </row>
    <row r="32" spans="1:37" ht="15.6" customHeight="1" thickTop="1" thickBot="1" x14ac:dyDescent="0.2">
      <c r="A32" s="309"/>
      <c r="B32" s="309"/>
      <c r="C32" s="16"/>
      <c r="D32" s="183" t="s">
        <v>187</v>
      </c>
      <c r="E32" s="184">
        <v>983</v>
      </c>
      <c r="F32" s="324" t="s">
        <v>188</v>
      </c>
      <c r="G32" s="324" t="s">
        <v>188</v>
      </c>
      <c r="H32" s="8"/>
      <c r="I32" s="9" t="s">
        <v>189</v>
      </c>
      <c r="J32" s="148">
        <v>1342</v>
      </c>
      <c r="K32" s="324" t="s">
        <v>194</v>
      </c>
      <c r="L32" s="324" t="s">
        <v>195</v>
      </c>
      <c r="M32" s="8"/>
      <c r="N32" s="48" t="s">
        <v>196</v>
      </c>
      <c r="O32" s="148">
        <v>565</v>
      </c>
      <c r="P32" s="325"/>
      <c r="Q32" s="363"/>
      <c r="R32" s="20"/>
      <c r="S32" s="31" t="s">
        <v>190</v>
      </c>
      <c r="T32" s="152">
        <v>251</v>
      </c>
      <c r="U32" s="95"/>
      <c r="V32" s="314" t="s">
        <v>58</v>
      </c>
      <c r="W32" s="315"/>
      <c r="X32" s="316"/>
      <c r="Y32" s="170">
        <f>SUM(Y25:Y31)</f>
        <v>3197</v>
      </c>
      <c r="Z32" s="309"/>
      <c r="AB32" s="193"/>
      <c r="AC32" s="93" t="s">
        <v>192</v>
      </c>
      <c r="AD32" s="381">
        <f>SUM(AD28:AD31)</f>
        <v>6678</v>
      </c>
      <c r="AE32" s="382"/>
      <c r="AF32" s="325"/>
      <c r="AG32" s="312"/>
      <c r="AH32" s="29"/>
      <c r="AI32" s="94" t="s">
        <v>444</v>
      </c>
      <c r="AJ32" s="155">
        <v>625</v>
      </c>
    </row>
    <row r="33" spans="1:36" ht="15.6" customHeight="1" thickBot="1" x14ac:dyDescent="0.2">
      <c r="A33" s="309"/>
      <c r="B33" s="309"/>
      <c r="C33" s="16"/>
      <c r="D33" s="183" t="s">
        <v>445</v>
      </c>
      <c r="E33" s="184">
        <v>959</v>
      </c>
      <c r="F33" s="325"/>
      <c r="G33" s="325"/>
      <c r="H33" s="18"/>
      <c r="I33" s="19" t="s">
        <v>193</v>
      </c>
      <c r="J33" s="152">
        <v>1178</v>
      </c>
      <c r="K33" s="325"/>
      <c r="L33" s="325"/>
      <c r="M33" s="18"/>
      <c r="N33" s="50" t="s">
        <v>200</v>
      </c>
      <c r="O33" s="152">
        <v>810</v>
      </c>
      <c r="P33" s="325"/>
      <c r="Q33" s="363"/>
      <c r="R33" s="66"/>
      <c r="S33" s="31" t="s">
        <v>197</v>
      </c>
      <c r="T33" s="152">
        <v>481</v>
      </c>
      <c r="U33" s="324" t="s">
        <v>202</v>
      </c>
      <c r="V33" s="327" t="s">
        <v>203</v>
      </c>
      <c r="W33" s="10"/>
      <c r="X33" s="11" t="s">
        <v>204</v>
      </c>
      <c r="Y33" s="148">
        <v>480</v>
      </c>
      <c r="Z33" s="309"/>
      <c r="AA33" s="194"/>
      <c r="AB33" s="96"/>
      <c r="AC33" s="97" t="s">
        <v>446</v>
      </c>
      <c r="AD33" s="383">
        <v>2213</v>
      </c>
      <c r="AE33" s="384"/>
      <c r="AF33" s="325"/>
      <c r="AG33" s="313"/>
      <c r="AH33" s="38"/>
      <c r="AI33" s="98" t="s">
        <v>39</v>
      </c>
      <c r="AJ33" s="156">
        <f>SUM(AJ29:AJ32)</f>
        <v>2780</v>
      </c>
    </row>
    <row r="34" spans="1:36" ht="15.6" customHeight="1" thickBot="1" x14ac:dyDescent="0.2">
      <c r="A34" s="309"/>
      <c r="B34" s="309"/>
      <c r="C34" s="16"/>
      <c r="D34" s="183" t="s">
        <v>198</v>
      </c>
      <c r="E34" s="184">
        <v>406</v>
      </c>
      <c r="F34" s="325"/>
      <c r="G34" s="325"/>
      <c r="H34" s="18"/>
      <c r="I34" s="19" t="s">
        <v>199</v>
      </c>
      <c r="J34" s="152">
        <v>1679</v>
      </c>
      <c r="K34" s="325"/>
      <c r="L34" s="325"/>
      <c r="M34" s="18"/>
      <c r="N34" s="50" t="s">
        <v>208</v>
      </c>
      <c r="O34" s="152">
        <v>711</v>
      </c>
      <c r="P34" s="325"/>
      <c r="Q34" s="363"/>
      <c r="R34" s="44"/>
      <c r="S34" s="45" t="s">
        <v>201</v>
      </c>
      <c r="T34" s="155">
        <v>640</v>
      </c>
      <c r="U34" s="325"/>
      <c r="V34" s="328"/>
      <c r="W34" s="20"/>
      <c r="X34" s="31" t="s">
        <v>209</v>
      </c>
      <c r="Y34" s="153">
        <v>526</v>
      </c>
      <c r="Z34" s="310"/>
      <c r="AA34" s="385" t="s">
        <v>58</v>
      </c>
      <c r="AB34" s="386"/>
      <c r="AC34" s="386"/>
      <c r="AD34" s="387">
        <f>AD32+AD33</f>
        <v>8891</v>
      </c>
      <c r="AE34" s="388"/>
      <c r="AF34" s="325"/>
      <c r="AG34" s="324" t="s">
        <v>205</v>
      </c>
      <c r="AH34" s="46"/>
      <c r="AI34" s="90" t="s">
        <v>447</v>
      </c>
      <c r="AJ34" s="148">
        <v>395</v>
      </c>
    </row>
    <row r="35" spans="1:36" ht="15.6" customHeight="1" thickTop="1" thickBot="1" x14ac:dyDescent="0.2">
      <c r="A35" s="309"/>
      <c r="B35" s="309"/>
      <c r="C35" s="26"/>
      <c r="D35" s="99" t="s">
        <v>206</v>
      </c>
      <c r="E35" s="195">
        <v>2328</v>
      </c>
      <c r="F35" s="325"/>
      <c r="G35" s="325"/>
      <c r="H35" s="18"/>
      <c r="I35" s="19" t="s">
        <v>207</v>
      </c>
      <c r="J35" s="152">
        <v>1014</v>
      </c>
      <c r="K35" s="325"/>
      <c r="L35" s="325"/>
      <c r="M35" s="18"/>
      <c r="N35" s="50" t="s">
        <v>211</v>
      </c>
      <c r="O35" s="152">
        <v>596</v>
      </c>
      <c r="P35" s="325"/>
      <c r="Q35" s="364"/>
      <c r="R35" s="36"/>
      <c r="S35" s="37" t="s">
        <v>39</v>
      </c>
      <c r="T35" s="160">
        <f>SUM(T29:T34)</f>
        <v>3292</v>
      </c>
      <c r="U35" s="325"/>
      <c r="V35" s="328"/>
      <c r="W35" s="20"/>
      <c r="X35" s="196" t="s">
        <v>212</v>
      </c>
      <c r="Y35" s="152">
        <v>333</v>
      </c>
      <c r="Z35" s="100"/>
      <c r="AB35" s="101"/>
      <c r="AC35" s="101"/>
      <c r="AD35" s="102"/>
      <c r="AE35" s="102"/>
      <c r="AF35" s="325"/>
      <c r="AG35" s="325"/>
      <c r="AH35" s="18"/>
      <c r="AI35" s="50" t="s">
        <v>448</v>
      </c>
      <c r="AJ35" s="152">
        <v>158</v>
      </c>
    </row>
    <row r="36" spans="1:36" ht="15.6" customHeight="1" thickTop="1" thickBot="1" x14ac:dyDescent="0.2">
      <c r="A36" s="309"/>
      <c r="B36" s="310"/>
      <c r="C36" s="32"/>
      <c r="D36" s="42" t="s">
        <v>39</v>
      </c>
      <c r="E36" s="188">
        <f>SUM(E27:E35)</f>
        <v>10069</v>
      </c>
      <c r="F36" s="325"/>
      <c r="G36" s="325"/>
      <c r="H36" s="18"/>
      <c r="I36" s="19" t="s">
        <v>210</v>
      </c>
      <c r="J36" s="152">
        <v>1359</v>
      </c>
      <c r="K36" s="325"/>
      <c r="L36" s="325"/>
      <c r="M36" s="18"/>
      <c r="N36" s="50" t="s">
        <v>216</v>
      </c>
      <c r="O36" s="152">
        <v>389</v>
      </c>
      <c r="P36" s="326"/>
      <c r="Q36" s="314" t="s">
        <v>58</v>
      </c>
      <c r="R36" s="315"/>
      <c r="S36" s="316"/>
      <c r="T36" s="160">
        <f>T9+T18+T28+T35</f>
        <v>20166</v>
      </c>
      <c r="U36" s="325"/>
      <c r="V36" s="328"/>
      <c r="W36" s="20"/>
      <c r="X36" s="197" t="s">
        <v>220</v>
      </c>
      <c r="Y36" s="152">
        <v>390</v>
      </c>
      <c r="Z36" s="70"/>
      <c r="AA36" s="101"/>
      <c r="AB36" s="101"/>
      <c r="AC36" s="101"/>
      <c r="AD36" s="102"/>
      <c r="AE36" s="102"/>
      <c r="AF36" s="325"/>
      <c r="AG36" s="325"/>
      <c r="AH36" s="18"/>
      <c r="AI36" s="50" t="s">
        <v>449</v>
      </c>
      <c r="AJ36" s="152">
        <v>79</v>
      </c>
    </row>
    <row r="37" spans="1:36" ht="15.6" customHeight="1" x14ac:dyDescent="0.15">
      <c r="A37" s="309"/>
      <c r="B37" s="308" t="s">
        <v>213</v>
      </c>
      <c r="C37" s="198"/>
      <c r="D37" s="86" t="s">
        <v>214</v>
      </c>
      <c r="E37" s="199">
        <v>186</v>
      </c>
      <c r="F37" s="325"/>
      <c r="G37" s="325"/>
      <c r="H37" s="18"/>
      <c r="I37" s="19" t="s">
        <v>215</v>
      </c>
      <c r="J37" s="152">
        <v>1261</v>
      </c>
      <c r="K37" s="325"/>
      <c r="L37" s="325"/>
      <c r="M37" s="18"/>
      <c r="N37" s="50" t="s">
        <v>223</v>
      </c>
      <c r="O37" s="152">
        <v>537</v>
      </c>
      <c r="P37" s="327" t="s">
        <v>217</v>
      </c>
      <c r="Q37" s="327" t="s">
        <v>218</v>
      </c>
      <c r="R37" s="8"/>
      <c r="S37" s="9" t="s">
        <v>219</v>
      </c>
      <c r="T37" s="148">
        <v>533</v>
      </c>
      <c r="U37" s="325"/>
      <c r="V37" s="328"/>
      <c r="W37" s="20"/>
      <c r="X37" s="197" t="s">
        <v>225</v>
      </c>
      <c r="Y37" s="152">
        <v>703</v>
      </c>
      <c r="Z37" s="70"/>
      <c r="AA37" s="101"/>
      <c r="AB37" s="101"/>
      <c r="AC37" s="101"/>
      <c r="AD37" s="102"/>
      <c r="AE37" s="102"/>
      <c r="AF37" s="325"/>
      <c r="AG37" s="325"/>
      <c r="AH37" s="18"/>
      <c r="AI37" s="103" t="s">
        <v>205</v>
      </c>
      <c r="AJ37" s="152">
        <v>652</v>
      </c>
    </row>
    <row r="38" spans="1:36" ht="15.6" customHeight="1" x14ac:dyDescent="0.15">
      <c r="A38" s="309"/>
      <c r="B38" s="309"/>
      <c r="C38" s="76"/>
      <c r="D38" s="17" t="s">
        <v>221</v>
      </c>
      <c r="E38" s="168">
        <v>290</v>
      </c>
      <c r="F38" s="325"/>
      <c r="G38" s="325"/>
      <c r="H38" s="18"/>
      <c r="I38" s="19" t="s">
        <v>222</v>
      </c>
      <c r="J38" s="152">
        <v>1052</v>
      </c>
      <c r="K38" s="325"/>
      <c r="L38" s="325"/>
      <c r="M38" s="18"/>
      <c r="N38" s="50" t="s">
        <v>227</v>
      </c>
      <c r="O38" s="152">
        <v>519</v>
      </c>
      <c r="P38" s="328"/>
      <c r="Q38" s="328"/>
      <c r="R38" s="18"/>
      <c r="S38" s="19" t="s">
        <v>224</v>
      </c>
      <c r="T38" s="152">
        <v>703</v>
      </c>
      <c r="U38" s="325"/>
      <c r="V38" s="328"/>
      <c r="W38" s="20"/>
      <c r="X38" s="197" t="s">
        <v>229</v>
      </c>
      <c r="Y38" s="152">
        <v>582</v>
      </c>
      <c r="Z38" s="70"/>
      <c r="AA38" s="101"/>
      <c r="AB38" s="105"/>
      <c r="AF38" s="325"/>
      <c r="AG38" s="325"/>
      <c r="AH38" s="18"/>
      <c r="AI38" s="103" t="s">
        <v>450</v>
      </c>
      <c r="AJ38" s="152">
        <v>109</v>
      </c>
    </row>
    <row r="39" spans="1:36" ht="15.6" customHeight="1" thickBot="1" x14ac:dyDescent="0.2">
      <c r="A39" s="309"/>
      <c r="B39" s="309"/>
      <c r="C39" s="76"/>
      <c r="D39" s="17" t="s">
        <v>451</v>
      </c>
      <c r="E39" s="168">
        <v>727</v>
      </c>
      <c r="F39" s="325"/>
      <c r="G39" s="325"/>
      <c r="H39" s="18"/>
      <c r="I39" s="19" t="s">
        <v>226</v>
      </c>
      <c r="J39" s="152">
        <v>443</v>
      </c>
      <c r="K39" s="325"/>
      <c r="L39" s="325"/>
      <c r="M39" s="29"/>
      <c r="N39" s="57" t="s">
        <v>232</v>
      </c>
      <c r="O39" s="155">
        <v>640</v>
      </c>
      <c r="P39" s="328"/>
      <c r="Q39" s="328"/>
      <c r="R39" s="18"/>
      <c r="S39" s="19" t="s">
        <v>228</v>
      </c>
      <c r="T39" s="152">
        <v>714</v>
      </c>
      <c r="U39" s="325"/>
      <c r="V39" s="328"/>
      <c r="W39" s="20"/>
      <c r="X39" s="197" t="s">
        <v>234</v>
      </c>
      <c r="Y39" s="152">
        <v>284</v>
      </c>
      <c r="Z39" s="200"/>
      <c r="AA39" s="108"/>
      <c r="AB39" s="105"/>
      <c r="AF39" s="325"/>
      <c r="AG39" s="325"/>
      <c r="AH39" s="18"/>
      <c r="AI39" s="50" t="s">
        <v>452</v>
      </c>
      <c r="AJ39" s="152">
        <v>464</v>
      </c>
    </row>
    <row r="40" spans="1:36" ht="15.6" customHeight="1" thickTop="1" thickBot="1" x14ac:dyDescent="0.2">
      <c r="A40" s="309"/>
      <c r="B40" s="309"/>
      <c r="C40" s="104"/>
      <c r="D40" s="35" t="s">
        <v>230</v>
      </c>
      <c r="E40" s="166">
        <v>438</v>
      </c>
      <c r="F40" s="325"/>
      <c r="G40" s="325"/>
      <c r="H40" s="18"/>
      <c r="I40" s="19" t="s">
        <v>231</v>
      </c>
      <c r="J40" s="152">
        <v>843</v>
      </c>
      <c r="K40" s="325"/>
      <c r="L40" s="326"/>
      <c r="M40" s="36"/>
      <c r="N40" s="37" t="s">
        <v>39</v>
      </c>
      <c r="O40" s="160">
        <f>SUM(O32:O39)</f>
        <v>4767</v>
      </c>
      <c r="P40" s="328"/>
      <c r="Q40" s="328"/>
      <c r="R40" s="18"/>
      <c r="S40" s="19" t="s">
        <v>233</v>
      </c>
      <c r="T40" s="152">
        <v>472</v>
      </c>
      <c r="U40" s="325"/>
      <c r="V40" s="328"/>
      <c r="W40" s="20"/>
      <c r="X40" s="197" t="s">
        <v>237</v>
      </c>
      <c r="Y40" s="152">
        <v>473</v>
      </c>
      <c r="Z40" s="107"/>
      <c r="AA40" s="108"/>
      <c r="AB40" s="105"/>
      <c r="AC40" s="201"/>
      <c r="AD40" s="201"/>
      <c r="AE40" s="202"/>
      <c r="AF40" s="325"/>
      <c r="AG40" s="325"/>
      <c r="AH40" s="18"/>
      <c r="AI40" s="50" t="s">
        <v>453</v>
      </c>
      <c r="AJ40" s="152">
        <v>386</v>
      </c>
    </row>
    <row r="41" spans="1:36" ht="15.6" customHeight="1" thickTop="1" thickBot="1" x14ac:dyDescent="0.2">
      <c r="A41" s="309"/>
      <c r="B41" s="310"/>
      <c r="C41" s="32"/>
      <c r="D41" s="42" t="s">
        <v>39</v>
      </c>
      <c r="E41" s="188">
        <f>SUM(E37:E40)</f>
        <v>1641</v>
      </c>
      <c r="F41" s="325"/>
      <c r="G41" s="326"/>
      <c r="H41" s="80"/>
      <c r="I41" s="106" t="s">
        <v>235</v>
      </c>
      <c r="J41" s="203">
        <v>570</v>
      </c>
      <c r="K41" s="325"/>
      <c r="L41" s="378" t="s">
        <v>238</v>
      </c>
      <c r="M41" s="18"/>
      <c r="N41" s="50" t="s">
        <v>454</v>
      </c>
      <c r="O41" s="148">
        <v>32</v>
      </c>
      <c r="P41" s="328"/>
      <c r="Q41" s="328"/>
      <c r="R41" s="18"/>
      <c r="S41" s="19" t="s">
        <v>236</v>
      </c>
      <c r="T41" s="152">
        <v>109</v>
      </c>
      <c r="U41" s="325"/>
      <c r="V41" s="328"/>
      <c r="W41" s="44"/>
      <c r="X41" s="204" t="s">
        <v>240</v>
      </c>
      <c r="Y41" s="155">
        <v>527</v>
      </c>
      <c r="Z41" s="107"/>
      <c r="AA41" s="108"/>
      <c r="AB41" s="105"/>
      <c r="AD41" s="201"/>
      <c r="AE41" s="202"/>
      <c r="AF41" s="325"/>
      <c r="AG41" s="325"/>
      <c r="AH41" s="18"/>
      <c r="AI41" s="50" t="s">
        <v>455</v>
      </c>
      <c r="AJ41" s="152">
        <v>213</v>
      </c>
    </row>
    <row r="42" spans="1:36" ht="15.6" customHeight="1" thickBot="1" x14ac:dyDescent="0.2">
      <c r="A42" s="310"/>
      <c r="B42" s="321" t="s">
        <v>58</v>
      </c>
      <c r="C42" s="322"/>
      <c r="D42" s="323"/>
      <c r="E42" s="160">
        <f>E36+E41</f>
        <v>11710</v>
      </c>
      <c r="F42" s="326"/>
      <c r="G42" s="314" t="s">
        <v>58</v>
      </c>
      <c r="H42" s="315"/>
      <c r="I42" s="316"/>
      <c r="J42" s="160">
        <f>SUM(J32:J41)</f>
        <v>10741</v>
      </c>
      <c r="K42" s="325"/>
      <c r="L42" s="379"/>
      <c r="M42" s="54"/>
      <c r="N42" s="57" t="s">
        <v>247</v>
      </c>
      <c r="O42" s="155">
        <v>205</v>
      </c>
      <c r="P42" s="328"/>
      <c r="Q42" s="328"/>
      <c r="R42" s="18"/>
      <c r="S42" s="19" t="s">
        <v>239</v>
      </c>
      <c r="T42" s="152">
        <v>457</v>
      </c>
      <c r="U42" s="325"/>
      <c r="V42" s="329"/>
      <c r="W42" s="36"/>
      <c r="X42" s="109" t="s">
        <v>39</v>
      </c>
      <c r="Y42" s="205">
        <f>SUM(Y33:Y41)</f>
        <v>4298</v>
      </c>
      <c r="Z42" s="107"/>
      <c r="AA42" s="108"/>
      <c r="AD42" s="201"/>
      <c r="AE42" s="202"/>
      <c r="AF42" s="325"/>
      <c r="AG42" s="325"/>
      <c r="AH42" s="18"/>
      <c r="AI42" s="50" t="s">
        <v>456</v>
      </c>
      <c r="AJ42" s="152">
        <v>88</v>
      </c>
    </row>
    <row r="43" spans="1:36" ht="15.6" customHeight="1" thickBot="1" x14ac:dyDescent="0.2">
      <c r="A43" s="308" t="s">
        <v>241</v>
      </c>
      <c r="B43" s="372" t="s">
        <v>242</v>
      </c>
      <c r="C43" s="12"/>
      <c r="D43" s="86" t="s">
        <v>243</v>
      </c>
      <c r="E43" s="147">
        <v>1781</v>
      </c>
      <c r="F43" s="375" t="s">
        <v>244</v>
      </c>
      <c r="G43" s="327" t="s">
        <v>245</v>
      </c>
      <c r="H43" s="8"/>
      <c r="I43" s="9" t="s">
        <v>246</v>
      </c>
      <c r="J43" s="148">
        <v>802</v>
      </c>
      <c r="K43" s="325"/>
      <c r="L43" s="380"/>
      <c r="M43" s="36"/>
      <c r="N43" s="37" t="s">
        <v>39</v>
      </c>
      <c r="O43" s="160">
        <f>SUM(O41:O42)</f>
        <v>237</v>
      </c>
      <c r="P43" s="328"/>
      <c r="Q43" s="328"/>
      <c r="R43" s="18"/>
      <c r="S43" s="19" t="s">
        <v>248</v>
      </c>
      <c r="T43" s="152">
        <v>416</v>
      </c>
      <c r="U43" s="325"/>
      <c r="V43" s="327" t="s">
        <v>252</v>
      </c>
      <c r="W43" s="20"/>
      <c r="X43" s="31" t="s">
        <v>253</v>
      </c>
      <c r="Y43" s="148">
        <v>872</v>
      </c>
      <c r="Z43" s="107"/>
      <c r="AD43" s="201"/>
      <c r="AE43" s="202"/>
      <c r="AF43" s="325"/>
      <c r="AG43" s="325"/>
      <c r="AH43" s="54"/>
      <c r="AI43" s="57" t="s">
        <v>457</v>
      </c>
      <c r="AJ43" s="155">
        <v>175</v>
      </c>
    </row>
    <row r="44" spans="1:36" ht="15.6" customHeight="1" thickBot="1" x14ac:dyDescent="0.2">
      <c r="A44" s="309"/>
      <c r="B44" s="373"/>
      <c r="C44" s="26"/>
      <c r="D44" s="35" t="s">
        <v>249</v>
      </c>
      <c r="E44" s="159">
        <v>1235</v>
      </c>
      <c r="F44" s="376"/>
      <c r="G44" s="328"/>
      <c r="H44" s="46"/>
      <c r="I44" s="47" t="s">
        <v>250</v>
      </c>
      <c r="J44" s="152">
        <v>744</v>
      </c>
      <c r="K44" s="326"/>
      <c r="L44" s="314" t="s">
        <v>58</v>
      </c>
      <c r="M44" s="315"/>
      <c r="N44" s="316"/>
      <c r="O44" s="160">
        <f>O40+O43</f>
        <v>5004</v>
      </c>
      <c r="P44" s="328"/>
      <c r="Q44" s="328"/>
      <c r="R44" s="29"/>
      <c r="S44" s="30" t="s">
        <v>251</v>
      </c>
      <c r="T44" s="155">
        <v>495</v>
      </c>
      <c r="U44" s="325"/>
      <c r="V44" s="328"/>
      <c r="W44" s="20"/>
      <c r="X44" s="31" t="s">
        <v>255</v>
      </c>
      <c r="Y44" s="152">
        <v>43</v>
      </c>
      <c r="Z44" s="206"/>
      <c r="AA44" s="207"/>
      <c r="AD44" s="201"/>
      <c r="AE44" s="202"/>
      <c r="AF44" s="325"/>
      <c r="AG44" s="326"/>
      <c r="AH44" s="38"/>
      <c r="AI44" s="98" t="s">
        <v>39</v>
      </c>
      <c r="AJ44" s="156">
        <f>SUM(AJ34:AJ43)</f>
        <v>2719</v>
      </c>
    </row>
    <row r="45" spans="1:36" ht="15.6" customHeight="1" thickTop="1" thickBot="1" x14ac:dyDescent="0.2">
      <c r="A45" s="309"/>
      <c r="B45" s="374"/>
      <c r="C45" s="32"/>
      <c r="D45" s="42" t="s">
        <v>39</v>
      </c>
      <c r="E45" s="208">
        <f>SUM(E43:E44)</f>
        <v>3016</v>
      </c>
      <c r="F45" s="376"/>
      <c r="G45" s="328"/>
      <c r="H45" s="29"/>
      <c r="I45" s="30" t="s">
        <v>254</v>
      </c>
      <c r="J45" s="155">
        <v>951</v>
      </c>
      <c r="K45" s="324" t="s">
        <v>258</v>
      </c>
      <c r="L45" s="324" t="s">
        <v>259</v>
      </c>
      <c r="M45" s="8"/>
      <c r="N45" s="48" t="s">
        <v>260</v>
      </c>
      <c r="O45" s="148">
        <v>1018</v>
      </c>
      <c r="P45" s="328"/>
      <c r="Q45" s="329"/>
      <c r="R45" s="36"/>
      <c r="S45" s="37" t="s">
        <v>39</v>
      </c>
      <c r="T45" s="160">
        <f>SUM(T37:T44)</f>
        <v>3899</v>
      </c>
      <c r="U45" s="325"/>
      <c r="V45" s="328"/>
      <c r="W45" s="20"/>
      <c r="X45" s="209" t="s">
        <v>263</v>
      </c>
      <c r="Y45" s="152">
        <v>520</v>
      </c>
      <c r="Z45" s="206"/>
      <c r="AA45" s="207"/>
      <c r="AD45" s="201"/>
      <c r="AE45" s="202"/>
      <c r="AF45" s="326"/>
      <c r="AG45" s="314" t="s">
        <v>58</v>
      </c>
      <c r="AH45" s="315"/>
      <c r="AI45" s="316"/>
      <c r="AJ45" s="210">
        <f>AJ33+AJ44</f>
        <v>5499</v>
      </c>
    </row>
    <row r="46" spans="1:36" ht="15.6" customHeight="1" thickBot="1" x14ac:dyDescent="0.2">
      <c r="A46" s="309"/>
      <c r="B46" s="308" t="s">
        <v>256</v>
      </c>
      <c r="C46" s="6"/>
      <c r="D46" s="211" t="s">
        <v>257</v>
      </c>
      <c r="E46" s="212">
        <v>1761</v>
      </c>
      <c r="F46" s="376"/>
      <c r="G46" s="329"/>
      <c r="H46" s="36"/>
      <c r="I46" s="37" t="s">
        <v>39</v>
      </c>
      <c r="J46" s="160">
        <f>SUM(J43:J45)</f>
        <v>2497</v>
      </c>
      <c r="K46" s="325"/>
      <c r="L46" s="325"/>
      <c r="M46" s="18"/>
      <c r="N46" s="50" t="s">
        <v>268</v>
      </c>
      <c r="O46" s="152">
        <v>718</v>
      </c>
      <c r="P46" s="328"/>
      <c r="Q46" s="327" t="s">
        <v>261</v>
      </c>
      <c r="R46" s="18"/>
      <c r="S46" s="19" t="s">
        <v>262</v>
      </c>
      <c r="T46" s="148">
        <v>283</v>
      </c>
      <c r="U46" s="325"/>
      <c r="V46" s="328"/>
      <c r="W46" s="44"/>
      <c r="X46" s="213" t="s">
        <v>270</v>
      </c>
      <c r="Y46" s="155">
        <v>839</v>
      </c>
      <c r="Z46" s="206"/>
      <c r="AA46" s="207"/>
      <c r="AD46" s="201"/>
      <c r="AE46" s="202"/>
      <c r="AF46" s="352" t="s">
        <v>58</v>
      </c>
      <c r="AG46" s="353"/>
      <c r="AH46" s="354"/>
      <c r="AI46" s="358" t="s">
        <v>264</v>
      </c>
      <c r="AJ46" s="360">
        <f>AJ28+AJ45</f>
        <v>24824</v>
      </c>
    </row>
    <row r="47" spans="1:36" ht="15.6" customHeight="1" thickBot="1" x14ac:dyDescent="0.2">
      <c r="A47" s="309"/>
      <c r="B47" s="309"/>
      <c r="C47" s="16"/>
      <c r="D47" s="22" t="s">
        <v>265</v>
      </c>
      <c r="E47" s="212">
        <v>1261</v>
      </c>
      <c r="F47" s="376"/>
      <c r="G47" s="327" t="s">
        <v>266</v>
      </c>
      <c r="H47" s="18"/>
      <c r="I47" s="19" t="s">
        <v>267</v>
      </c>
      <c r="J47" s="148">
        <v>835</v>
      </c>
      <c r="K47" s="325"/>
      <c r="L47" s="325"/>
      <c r="M47" s="18"/>
      <c r="N47" s="50" t="s">
        <v>273</v>
      </c>
      <c r="O47" s="152">
        <v>514</v>
      </c>
      <c r="P47" s="328"/>
      <c r="Q47" s="328"/>
      <c r="R47" s="18"/>
      <c r="S47" s="19" t="s">
        <v>269</v>
      </c>
      <c r="T47" s="214">
        <v>507</v>
      </c>
      <c r="U47" s="325"/>
      <c r="V47" s="329"/>
      <c r="W47" s="36"/>
      <c r="X47" s="109" t="s">
        <v>39</v>
      </c>
      <c r="Y47" s="205">
        <f>SUM(Y43:Y46)</f>
        <v>2274</v>
      </c>
      <c r="Z47" s="206"/>
      <c r="AA47" s="207"/>
      <c r="AE47" s="113"/>
      <c r="AF47" s="355"/>
      <c r="AG47" s="356"/>
      <c r="AH47" s="357"/>
      <c r="AI47" s="359"/>
      <c r="AJ47" s="361"/>
    </row>
    <row r="48" spans="1:36" ht="15.6" customHeight="1" thickBot="1" x14ac:dyDescent="0.2">
      <c r="A48" s="309"/>
      <c r="B48" s="309"/>
      <c r="C48" s="16"/>
      <c r="D48" s="22" t="s">
        <v>271</v>
      </c>
      <c r="E48" s="212">
        <v>738</v>
      </c>
      <c r="F48" s="376"/>
      <c r="G48" s="328"/>
      <c r="H48" s="18"/>
      <c r="I48" s="19" t="s">
        <v>272</v>
      </c>
      <c r="J48" s="152">
        <v>1387</v>
      </c>
      <c r="K48" s="325"/>
      <c r="L48" s="325"/>
      <c r="M48" s="18"/>
      <c r="N48" s="50" t="s">
        <v>277</v>
      </c>
      <c r="O48" s="152">
        <v>602</v>
      </c>
      <c r="P48" s="328"/>
      <c r="Q48" s="328"/>
      <c r="R48" s="18"/>
      <c r="S48" s="19" t="s">
        <v>274</v>
      </c>
      <c r="T48" s="152">
        <v>396</v>
      </c>
      <c r="U48" s="326"/>
      <c r="V48" s="314" t="s">
        <v>58</v>
      </c>
      <c r="W48" s="315"/>
      <c r="X48" s="316"/>
      <c r="Y48" s="160">
        <f>Y42+Y47</f>
        <v>6572</v>
      </c>
      <c r="Z48" s="206"/>
      <c r="AA48" s="105"/>
    </row>
    <row r="49" spans="1:36" ht="15.6" customHeight="1" thickBot="1" x14ac:dyDescent="0.2">
      <c r="A49" s="309"/>
      <c r="B49" s="309"/>
      <c r="C49" s="16"/>
      <c r="D49" s="22" t="s">
        <v>275</v>
      </c>
      <c r="E49" s="212">
        <v>605</v>
      </c>
      <c r="F49" s="376"/>
      <c r="G49" s="328"/>
      <c r="H49" s="18"/>
      <c r="I49" s="19" t="s">
        <v>276</v>
      </c>
      <c r="J49" s="152">
        <v>1074</v>
      </c>
      <c r="K49" s="325"/>
      <c r="L49" s="325"/>
      <c r="M49" s="18"/>
      <c r="N49" s="50" t="s">
        <v>282</v>
      </c>
      <c r="O49" s="152">
        <v>1207</v>
      </c>
      <c r="P49" s="328"/>
      <c r="Q49" s="328"/>
      <c r="R49" s="18"/>
      <c r="S49" s="19" t="s">
        <v>278</v>
      </c>
      <c r="T49" s="152">
        <v>788</v>
      </c>
      <c r="U49" s="324" t="s">
        <v>283</v>
      </c>
      <c r="V49" s="362" t="s">
        <v>284</v>
      </c>
      <c r="W49" s="10"/>
      <c r="X49" s="114" t="s">
        <v>285</v>
      </c>
      <c r="Y49" s="215">
        <v>292</v>
      </c>
      <c r="Z49" s="206"/>
      <c r="AD49" s="113" t="s">
        <v>279</v>
      </c>
      <c r="AE49" s="216"/>
      <c r="AF49" s="111"/>
      <c r="AG49" s="111"/>
      <c r="AH49" s="111"/>
      <c r="AI49" s="111"/>
    </row>
    <row r="50" spans="1:36" ht="15.6" customHeight="1" thickBot="1" x14ac:dyDescent="0.2">
      <c r="A50" s="309"/>
      <c r="B50" s="309"/>
      <c r="C50" s="16"/>
      <c r="D50" s="22" t="s">
        <v>280</v>
      </c>
      <c r="E50" s="212">
        <v>853</v>
      </c>
      <c r="F50" s="376"/>
      <c r="G50" s="328"/>
      <c r="H50" s="18"/>
      <c r="I50" s="19" t="s">
        <v>281</v>
      </c>
      <c r="J50" s="152">
        <v>2623</v>
      </c>
      <c r="K50" s="325"/>
      <c r="L50" s="325"/>
      <c r="M50" s="54"/>
      <c r="N50" s="57" t="s">
        <v>292</v>
      </c>
      <c r="O50" s="155">
        <v>143</v>
      </c>
      <c r="P50" s="328"/>
      <c r="Q50" s="328"/>
      <c r="R50" s="54"/>
      <c r="S50" s="30" t="s">
        <v>458</v>
      </c>
      <c r="T50" s="155">
        <v>223</v>
      </c>
      <c r="U50" s="325"/>
      <c r="V50" s="363"/>
      <c r="W50" s="20"/>
      <c r="X50" s="110" t="s">
        <v>293</v>
      </c>
      <c r="Y50" s="217">
        <v>343</v>
      </c>
      <c r="Z50" s="206"/>
      <c r="AD50" s="321" t="s">
        <v>286</v>
      </c>
      <c r="AE50" s="365"/>
      <c r="AF50" s="218" t="s">
        <v>287</v>
      </c>
      <c r="AG50" s="219" t="s">
        <v>288</v>
      </c>
      <c r="AH50" s="219" t="s">
        <v>459</v>
      </c>
      <c r="AI50" s="115" t="s">
        <v>289</v>
      </c>
      <c r="AJ50" s="116"/>
    </row>
    <row r="51" spans="1:36" ht="15.6" customHeight="1" thickTop="1" thickBot="1" x14ac:dyDescent="0.2">
      <c r="A51" s="309"/>
      <c r="B51" s="309"/>
      <c r="C51" s="16"/>
      <c r="D51" s="22" t="s">
        <v>290</v>
      </c>
      <c r="E51" s="212">
        <v>755</v>
      </c>
      <c r="F51" s="376"/>
      <c r="G51" s="328"/>
      <c r="H51" s="29"/>
      <c r="I51" s="220" t="s">
        <v>291</v>
      </c>
      <c r="J51" s="155">
        <v>866</v>
      </c>
      <c r="K51" s="325"/>
      <c r="L51" s="326"/>
      <c r="M51" s="36"/>
      <c r="N51" s="37" t="s">
        <v>39</v>
      </c>
      <c r="O51" s="160">
        <v>4202</v>
      </c>
      <c r="P51" s="328"/>
      <c r="Q51" s="329"/>
      <c r="R51" s="36"/>
      <c r="S51" s="37" t="s">
        <v>39</v>
      </c>
      <c r="T51" s="160">
        <f>SUM(T46:T50)</f>
        <v>2197</v>
      </c>
      <c r="U51" s="325"/>
      <c r="V51" s="363"/>
      <c r="W51" s="44"/>
      <c r="X51" s="112" t="s">
        <v>296</v>
      </c>
      <c r="Y51" s="221">
        <v>638</v>
      </c>
      <c r="Z51" s="123"/>
      <c r="AA51" s="108"/>
      <c r="AD51" s="366" t="s">
        <v>460</v>
      </c>
      <c r="AE51" s="367"/>
      <c r="AF51" s="370" t="s">
        <v>294</v>
      </c>
      <c r="AG51" s="342" t="s">
        <v>294</v>
      </c>
      <c r="AH51" s="342"/>
      <c r="AI51" s="344">
        <f>AD26+AJ46</f>
        <v>261791</v>
      </c>
      <c r="AJ51" s="345"/>
    </row>
    <row r="52" spans="1:36" ht="15.6" customHeight="1" thickTop="1" thickBot="1" x14ac:dyDescent="0.2">
      <c r="A52" s="309"/>
      <c r="B52" s="309"/>
      <c r="C52" s="117"/>
      <c r="D52" s="27" t="s">
        <v>295</v>
      </c>
      <c r="E52" s="212">
        <v>363</v>
      </c>
      <c r="F52" s="376"/>
      <c r="G52" s="329"/>
      <c r="H52" s="36"/>
      <c r="I52" s="37" t="s">
        <v>39</v>
      </c>
      <c r="J52" s="160">
        <f>SUM(J47:J51)</f>
        <v>6785</v>
      </c>
      <c r="K52" s="325"/>
      <c r="L52" s="324" t="s">
        <v>299</v>
      </c>
      <c r="M52" s="121"/>
      <c r="N52" s="77" t="s">
        <v>300</v>
      </c>
      <c r="O52" s="148">
        <v>795</v>
      </c>
      <c r="P52" s="329"/>
      <c r="Q52" s="314" t="s">
        <v>58</v>
      </c>
      <c r="R52" s="315"/>
      <c r="S52" s="316"/>
      <c r="T52" s="160">
        <f>T45+T51</f>
        <v>6096</v>
      </c>
      <c r="U52" s="325"/>
      <c r="V52" s="364"/>
      <c r="W52" s="36"/>
      <c r="X52" s="109" t="s">
        <v>39</v>
      </c>
      <c r="Y52" s="205">
        <f>SUM(Y49:Y51)</f>
        <v>1273</v>
      </c>
      <c r="Z52" s="123"/>
      <c r="AA52" s="108"/>
      <c r="AB52" s="118"/>
      <c r="AC52" s="118"/>
      <c r="AD52" s="368"/>
      <c r="AE52" s="369"/>
      <c r="AF52" s="371"/>
      <c r="AG52" s="343"/>
      <c r="AH52" s="343"/>
      <c r="AI52" s="346"/>
      <c r="AJ52" s="347"/>
    </row>
    <row r="53" spans="1:36" ht="15.6" customHeight="1" thickTop="1" thickBot="1" x14ac:dyDescent="0.2">
      <c r="A53" s="309"/>
      <c r="B53" s="310"/>
      <c r="C53" s="119"/>
      <c r="D53" s="120" t="s">
        <v>39</v>
      </c>
      <c r="E53" s="222">
        <f>SUM(E46:E52)</f>
        <v>6336</v>
      </c>
      <c r="F53" s="376"/>
      <c r="G53" s="324" t="s">
        <v>297</v>
      </c>
      <c r="H53" s="8"/>
      <c r="I53" s="9" t="s">
        <v>298</v>
      </c>
      <c r="J53" s="148">
        <v>2063</v>
      </c>
      <c r="K53" s="325"/>
      <c r="L53" s="325"/>
      <c r="M53" s="18"/>
      <c r="N53" s="50" t="s">
        <v>304</v>
      </c>
      <c r="O53" s="152">
        <v>674</v>
      </c>
      <c r="P53" s="324" t="s">
        <v>301</v>
      </c>
      <c r="Q53" s="324" t="s">
        <v>301</v>
      </c>
      <c r="R53" s="8"/>
      <c r="S53" s="9" t="s">
        <v>302</v>
      </c>
      <c r="T53" s="148">
        <v>778</v>
      </c>
      <c r="U53" s="325"/>
      <c r="V53" s="327" t="s">
        <v>306</v>
      </c>
      <c r="W53" s="69"/>
      <c r="X53" s="196" t="s">
        <v>461</v>
      </c>
      <c r="Y53" s="148">
        <v>1184</v>
      </c>
      <c r="Z53" s="123"/>
      <c r="AA53" s="108"/>
      <c r="AB53" s="118"/>
      <c r="AC53" s="118"/>
      <c r="AD53" s="348" t="s">
        <v>462</v>
      </c>
      <c r="AE53" s="349"/>
      <c r="AF53" s="334" t="s">
        <v>294</v>
      </c>
      <c r="AG53" s="336" t="s">
        <v>294</v>
      </c>
      <c r="AH53" s="336" t="s">
        <v>294</v>
      </c>
      <c r="AI53" s="338">
        <f>AD26+AD34+AJ46</f>
        <v>270682</v>
      </c>
      <c r="AJ53" s="339"/>
    </row>
    <row r="54" spans="1:36" ht="15.6" customHeight="1" thickBot="1" x14ac:dyDescent="0.2">
      <c r="A54" s="310"/>
      <c r="B54" s="321" t="s">
        <v>58</v>
      </c>
      <c r="C54" s="322"/>
      <c r="D54" s="323"/>
      <c r="E54" s="208">
        <f>E45+E53</f>
        <v>9352</v>
      </c>
      <c r="F54" s="376"/>
      <c r="G54" s="325"/>
      <c r="H54" s="18"/>
      <c r="I54" s="19" t="s">
        <v>303</v>
      </c>
      <c r="J54" s="152">
        <v>842</v>
      </c>
      <c r="K54" s="325"/>
      <c r="L54" s="325"/>
      <c r="M54" s="18"/>
      <c r="N54" s="50" t="s">
        <v>311</v>
      </c>
      <c r="O54" s="152">
        <v>569</v>
      </c>
      <c r="P54" s="325"/>
      <c r="Q54" s="325"/>
      <c r="R54" s="18"/>
      <c r="S54" s="19" t="s">
        <v>305</v>
      </c>
      <c r="T54" s="152">
        <v>990</v>
      </c>
      <c r="U54" s="325"/>
      <c r="V54" s="328"/>
      <c r="W54" s="20"/>
      <c r="X54" s="223" t="s">
        <v>463</v>
      </c>
      <c r="Y54" s="152">
        <v>2768</v>
      </c>
      <c r="Z54" s="107"/>
      <c r="AA54" s="108"/>
      <c r="AD54" s="350"/>
      <c r="AE54" s="351"/>
      <c r="AF54" s="335"/>
      <c r="AG54" s="337"/>
      <c r="AH54" s="337"/>
      <c r="AI54" s="340"/>
      <c r="AJ54" s="341"/>
    </row>
    <row r="55" spans="1:36" ht="15.6" customHeight="1" thickBot="1" x14ac:dyDescent="0.2">
      <c r="A55" s="308" t="s">
        <v>307</v>
      </c>
      <c r="B55" s="308" t="s">
        <v>308</v>
      </c>
      <c r="C55" s="12"/>
      <c r="D55" s="82" t="s">
        <v>309</v>
      </c>
      <c r="E55" s="224">
        <v>260</v>
      </c>
      <c r="F55" s="376"/>
      <c r="G55" s="325"/>
      <c r="H55" s="29"/>
      <c r="I55" s="30" t="s">
        <v>310</v>
      </c>
      <c r="J55" s="155">
        <v>507</v>
      </c>
      <c r="K55" s="325"/>
      <c r="L55" s="325"/>
      <c r="M55" s="18"/>
      <c r="N55" s="50" t="s">
        <v>314</v>
      </c>
      <c r="O55" s="152">
        <v>809</v>
      </c>
      <c r="P55" s="325"/>
      <c r="Q55" s="325"/>
      <c r="R55" s="18"/>
      <c r="S55" s="19" t="s">
        <v>312</v>
      </c>
      <c r="T55" s="152">
        <v>251</v>
      </c>
      <c r="U55" s="325"/>
      <c r="V55" s="328"/>
      <c r="W55" s="20"/>
      <c r="X55" s="73" t="s">
        <v>464</v>
      </c>
      <c r="Y55" s="152">
        <v>2296</v>
      </c>
      <c r="Z55" s="107"/>
      <c r="AA55" s="108"/>
      <c r="AD55" s="225" t="s">
        <v>465</v>
      </c>
    </row>
    <row r="56" spans="1:36" ht="15.6" customHeight="1" thickTop="1" thickBot="1" x14ac:dyDescent="0.2">
      <c r="A56" s="309"/>
      <c r="B56" s="309"/>
      <c r="C56" s="16"/>
      <c r="D56" s="183" t="s">
        <v>313</v>
      </c>
      <c r="E56" s="226">
        <v>483</v>
      </c>
      <c r="F56" s="376"/>
      <c r="G56" s="326"/>
      <c r="H56" s="36"/>
      <c r="I56" s="37" t="s">
        <v>39</v>
      </c>
      <c r="J56" s="160">
        <f>SUM(J53:J55)</f>
        <v>3412</v>
      </c>
      <c r="K56" s="325"/>
      <c r="L56" s="325"/>
      <c r="M56" s="54"/>
      <c r="N56" s="57" t="s">
        <v>319</v>
      </c>
      <c r="O56" s="155">
        <v>454</v>
      </c>
      <c r="P56" s="325"/>
      <c r="Q56" s="325"/>
      <c r="R56" s="18"/>
      <c r="S56" s="19" t="s">
        <v>315</v>
      </c>
      <c r="T56" s="152">
        <v>751</v>
      </c>
      <c r="U56" s="325"/>
      <c r="V56" s="328"/>
      <c r="W56" s="44"/>
      <c r="X56" s="122" t="s">
        <v>466</v>
      </c>
      <c r="Y56" s="155">
        <v>2795</v>
      </c>
      <c r="Z56" s="107"/>
      <c r="AA56" s="108"/>
      <c r="AE56" s="176"/>
    </row>
    <row r="57" spans="1:36" ht="15.6" customHeight="1" thickBot="1" x14ac:dyDescent="0.2">
      <c r="A57" s="309"/>
      <c r="B57" s="309"/>
      <c r="C57" s="16"/>
      <c r="D57" s="183" t="s">
        <v>316</v>
      </c>
      <c r="E57" s="226">
        <v>472</v>
      </c>
      <c r="F57" s="376"/>
      <c r="G57" s="324" t="s">
        <v>317</v>
      </c>
      <c r="H57" s="18"/>
      <c r="I57" s="19" t="s">
        <v>318</v>
      </c>
      <c r="J57" s="148">
        <v>2770</v>
      </c>
      <c r="K57" s="325"/>
      <c r="L57" s="326"/>
      <c r="M57" s="36"/>
      <c r="N57" s="37" t="s">
        <v>39</v>
      </c>
      <c r="O57" s="160">
        <f>SUM(O52:O56)</f>
        <v>3301</v>
      </c>
      <c r="P57" s="325"/>
      <c r="Q57" s="325"/>
      <c r="R57" s="18"/>
      <c r="S57" s="19" t="s">
        <v>320</v>
      </c>
      <c r="T57" s="152">
        <v>204</v>
      </c>
      <c r="U57" s="325"/>
      <c r="V57" s="329"/>
      <c r="W57" s="36"/>
      <c r="X57" s="109" t="s">
        <v>39</v>
      </c>
      <c r="Y57" s="205">
        <f>SUM(Y53:Y56)</f>
        <v>9043</v>
      </c>
      <c r="Z57" s="107"/>
      <c r="AA57" s="108"/>
      <c r="AB57" s="118"/>
      <c r="AE57" s="118"/>
      <c r="AF57" s="111"/>
      <c r="AG57" s="111"/>
      <c r="AH57" s="111"/>
      <c r="AI57" s="111"/>
    </row>
    <row r="58" spans="1:36" ht="15.6" customHeight="1" thickBot="1" x14ac:dyDescent="0.2">
      <c r="A58" s="309"/>
      <c r="B58" s="309"/>
      <c r="C58" s="16"/>
      <c r="D58" s="17" t="s">
        <v>321</v>
      </c>
      <c r="E58" s="226">
        <v>617</v>
      </c>
      <c r="F58" s="376"/>
      <c r="G58" s="325"/>
      <c r="H58" s="29"/>
      <c r="I58" s="30" t="s">
        <v>322</v>
      </c>
      <c r="J58" s="155">
        <v>1558</v>
      </c>
      <c r="K58" s="326"/>
      <c r="L58" s="314" t="s">
        <v>58</v>
      </c>
      <c r="M58" s="315"/>
      <c r="N58" s="316"/>
      <c r="O58" s="160">
        <f>O51+O57</f>
        <v>7503</v>
      </c>
      <c r="P58" s="325"/>
      <c r="Q58" s="326"/>
      <c r="R58" s="80"/>
      <c r="S58" s="92" t="s">
        <v>323</v>
      </c>
      <c r="T58" s="203">
        <v>608</v>
      </c>
      <c r="U58" s="325"/>
      <c r="V58" s="327" t="s">
        <v>325</v>
      </c>
      <c r="W58" s="10"/>
      <c r="X58" s="11" t="s">
        <v>326</v>
      </c>
      <c r="Y58" s="148">
        <v>484</v>
      </c>
      <c r="Z58" s="107"/>
      <c r="AA58" s="108"/>
      <c r="AB58" s="330"/>
      <c r="AC58" s="331"/>
      <c r="AD58" s="332"/>
      <c r="AE58" s="332"/>
      <c r="AF58" s="332"/>
      <c r="AG58" s="332"/>
      <c r="AH58" s="332"/>
    </row>
    <row r="59" spans="1:36" ht="15.6" customHeight="1" thickTop="1" thickBot="1" x14ac:dyDescent="0.2">
      <c r="A59" s="309"/>
      <c r="B59" s="309"/>
      <c r="C59" s="16"/>
      <c r="D59" s="17" t="s">
        <v>324</v>
      </c>
      <c r="E59" s="226">
        <v>456</v>
      </c>
      <c r="F59" s="376"/>
      <c r="G59" s="326"/>
      <c r="H59" s="36"/>
      <c r="I59" s="37" t="s">
        <v>39</v>
      </c>
      <c r="J59" s="160">
        <f>SUM(J57:J58)</f>
        <v>4328</v>
      </c>
      <c r="K59" s="324" t="s">
        <v>328</v>
      </c>
      <c r="L59" s="327" t="s">
        <v>329</v>
      </c>
      <c r="M59" s="8"/>
      <c r="N59" s="48" t="s">
        <v>330</v>
      </c>
      <c r="O59" s="148">
        <v>28</v>
      </c>
      <c r="P59" s="326"/>
      <c r="Q59" s="314" t="s">
        <v>58</v>
      </c>
      <c r="R59" s="315"/>
      <c r="S59" s="316"/>
      <c r="T59" s="160">
        <f>SUM(T53:T58)</f>
        <v>3582</v>
      </c>
      <c r="U59" s="325"/>
      <c r="V59" s="328"/>
      <c r="W59" s="20"/>
      <c r="X59" s="31" t="s">
        <v>333</v>
      </c>
      <c r="Y59" s="152">
        <v>668</v>
      </c>
      <c r="Z59" s="227"/>
      <c r="AA59" s="108"/>
      <c r="AB59" s="330"/>
      <c r="AC59" s="331"/>
      <c r="AD59" s="332"/>
      <c r="AE59" s="332"/>
      <c r="AF59" s="332"/>
      <c r="AG59" s="332"/>
      <c r="AH59" s="332"/>
    </row>
    <row r="60" spans="1:36" ht="15.6" customHeight="1" thickBot="1" x14ac:dyDescent="0.2">
      <c r="A60" s="309"/>
      <c r="B60" s="309"/>
      <c r="C60" s="127"/>
      <c r="D60" s="75" t="s">
        <v>327</v>
      </c>
      <c r="E60" s="184">
        <v>1220</v>
      </c>
      <c r="F60" s="377"/>
      <c r="G60" s="314" t="s">
        <v>58</v>
      </c>
      <c r="H60" s="315"/>
      <c r="I60" s="316"/>
      <c r="J60" s="172">
        <f>J46+J52+J56+J59</f>
        <v>17022</v>
      </c>
      <c r="K60" s="325"/>
      <c r="L60" s="328"/>
      <c r="M60" s="18"/>
      <c r="N60" s="50" t="s">
        <v>338</v>
      </c>
      <c r="O60" s="152">
        <v>396</v>
      </c>
      <c r="P60" s="324" t="s">
        <v>331</v>
      </c>
      <c r="Q60" s="311" t="s">
        <v>331</v>
      </c>
      <c r="R60" s="8"/>
      <c r="S60" s="228" t="s">
        <v>332</v>
      </c>
      <c r="T60" s="215">
        <v>1043</v>
      </c>
      <c r="U60" s="325"/>
      <c r="V60" s="328"/>
      <c r="W60" s="20"/>
      <c r="X60" s="31" t="s">
        <v>467</v>
      </c>
      <c r="Y60" s="152">
        <v>748</v>
      </c>
      <c r="AA60" s="108"/>
      <c r="AB60" s="118"/>
      <c r="AF60" s="111"/>
      <c r="AG60" s="111"/>
      <c r="AH60" s="111"/>
      <c r="AI60" s="111"/>
    </row>
    <row r="61" spans="1:36" ht="15.6" customHeight="1" thickBot="1" x14ac:dyDescent="0.2">
      <c r="A61" s="309"/>
      <c r="B61" s="309"/>
      <c r="C61" s="127"/>
      <c r="D61" s="75" t="s">
        <v>334</v>
      </c>
      <c r="E61" s="184">
        <v>598</v>
      </c>
      <c r="F61" s="324" t="s">
        <v>335</v>
      </c>
      <c r="G61" s="311" t="s">
        <v>336</v>
      </c>
      <c r="H61" s="8"/>
      <c r="I61" s="229" t="s">
        <v>337</v>
      </c>
      <c r="J61" s="215">
        <v>1260</v>
      </c>
      <c r="K61" s="325"/>
      <c r="L61" s="328"/>
      <c r="M61" s="18"/>
      <c r="N61" s="50" t="s">
        <v>342</v>
      </c>
      <c r="O61" s="152">
        <v>228</v>
      </c>
      <c r="P61" s="325"/>
      <c r="Q61" s="312"/>
      <c r="R61" s="18"/>
      <c r="S61" s="230" t="s">
        <v>339</v>
      </c>
      <c r="T61" s="217">
        <v>818</v>
      </c>
      <c r="U61" s="325"/>
      <c r="V61" s="328"/>
      <c r="W61" s="231"/>
      <c r="X61" s="45" t="s">
        <v>344</v>
      </c>
      <c r="Y61" s="155">
        <v>829</v>
      </c>
      <c r="AA61" s="108"/>
      <c r="AB61" s="124"/>
      <c r="AC61" s="125"/>
      <c r="AD61" s="125"/>
      <c r="AE61" s="126"/>
      <c r="AF61" s="125"/>
      <c r="AG61" s="125"/>
      <c r="AH61" s="125"/>
      <c r="AI61" s="125"/>
      <c r="AJ61" s="125"/>
    </row>
    <row r="62" spans="1:36" ht="15.6" customHeight="1" thickTop="1" thickBot="1" x14ac:dyDescent="0.2">
      <c r="A62" s="309"/>
      <c r="B62" s="309"/>
      <c r="C62" s="6"/>
      <c r="D62" s="24" t="s">
        <v>340</v>
      </c>
      <c r="E62" s="232">
        <v>490</v>
      </c>
      <c r="F62" s="325"/>
      <c r="G62" s="312"/>
      <c r="H62" s="18"/>
      <c r="I62" s="233" t="s">
        <v>341</v>
      </c>
      <c r="J62" s="217">
        <v>275</v>
      </c>
      <c r="K62" s="325"/>
      <c r="L62" s="328"/>
      <c r="M62" s="18"/>
      <c r="N62" s="50" t="s">
        <v>347</v>
      </c>
      <c r="O62" s="152">
        <v>263</v>
      </c>
      <c r="P62" s="325"/>
      <c r="Q62" s="312"/>
      <c r="R62" s="18"/>
      <c r="S62" s="230" t="s">
        <v>343</v>
      </c>
      <c r="T62" s="217">
        <v>924</v>
      </c>
      <c r="U62" s="325"/>
      <c r="V62" s="329"/>
      <c r="W62" s="36"/>
      <c r="X62" s="109" t="s">
        <v>39</v>
      </c>
      <c r="Y62" s="205">
        <f>SUM(Y58:Y61)</f>
        <v>2729</v>
      </c>
      <c r="AB62" s="124"/>
      <c r="AC62" s="128"/>
      <c r="AD62" s="125"/>
      <c r="AE62" s="126"/>
      <c r="AF62" s="126"/>
      <c r="AG62" s="126"/>
      <c r="AH62" s="126"/>
      <c r="AI62" s="129"/>
      <c r="AJ62" s="125"/>
    </row>
    <row r="63" spans="1:36" ht="15.6" customHeight="1" thickBot="1" x14ac:dyDescent="0.2">
      <c r="A63" s="309"/>
      <c r="B63" s="309"/>
      <c r="C63" s="16"/>
      <c r="D63" s="17" t="s">
        <v>345</v>
      </c>
      <c r="E63" s="226">
        <v>1129</v>
      </c>
      <c r="F63" s="325"/>
      <c r="G63" s="312"/>
      <c r="H63" s="18"/>
      <c r="I63" s="233" t="s">
        <v>346</v>
      </c>
      <c r="J63" s="217">
        <v>769</v>
      </c>
      <c r="K63" s="325"/>
      <c r="L63" s="328"/>
      <c r="M63" s="18"/>
      <c r="N63" s="50" t="s">
        <v>351</v>
      </c>
      <c r="O63" s="152">
        <v>426</v>
      </c>
      <c r="P63" s="325"/>
      <c r="Q63" s="313"/>
      <c r="R63" s="80"/>
      <c r="S63" s="92" t="s">
        <v>348</v>
      </c>
      <c r="T63" s="234">
        <v>421</v>
      </c>
      <c r="U63" s="325"/>
      <c r="V63" s="327" t="s">
        <v>352</v>
      </c>
      <c r="W63" s="65"/>
      <c r="X63" s="11" t="s">
        <v>353</v>
      </c>
      <c r="Y63" s="148">
        <v>470</v>
      </c>
      <c r="AB63" s="124"/>
      <c r="AC63" s="126"/>
      <c r="AD63" s="125"/>
      <c r="AE63" s="125"/>
      <c r="AF63" s="126"/>
      <c r="AG63" s="126"/>
      <c r="AH63" s="126"/>
      <c r="AI63" s="125"/>
      <c r="AJ63" s="125"/>
    </row>
    <row r="64" spans="1:36" ht="15.6" customHeight="1" thickBot="1" x14ac:dyDescent="0.2">
      <c r="A64" s="309"/>
      <c r="B64" s="309"/>
      <c r="C64" s="26"/>
      <c r="D64" s="35" t="s">
        <v>349</v>
      </c>
      <c r="E64" s="235">
        <v>2981</v>
      </c>
      <c r="F64" s="325"/>
      <c r="G64" s="312"/>
      <c r="H64" s="54"/>
      <c r="I64" s="236" t="s">
        <v>350</v>
      </c>
      <c r="J64" s="221">
        <v>847</v>
      </c>
      <c r="K64" s="325"/>
      <c r="L64" s="328"/>
      <c r="M64" s="18"/>
      <c r="N64" s="50" t="s">
        <v>354</v>
      </c>
      <c r="O64" s="152">
        <v>267</v>
      </c>
      <c r="P64" s="326"/>
      <c r="Q64" s="314" t="s">
        <v>58</v>
      </c>
      <c r="R64" s="315"/>
      <c r="S64" s="316"/>
      <c r="T64" s="160">
        <f>SUM(T60:T63)</f>
        <v>3206</v>
      </c>
      <c r="U64" s="325"/>
      <c r="V64" s="328"/>
      <c r="W64" s="44"/>
      <c r="X64" s="45" t="s">
        <v>357</v>
      </c>
      <c r="Y64" s="155">
        <v>358</v>
      </c>
      <c r="AB64" s="125"/>
      <c r="AC64" s="125"/>
      <c r="AD64" s="125"/>
      <c r="AE64" s="125"/>
      <c r="AF64" s="125"/>
      <c r="AG64" s="125"/>
      <c r="AH64" s="125"/>
      <c r="AI64" s="125"/>
      <c r="AJ64" s="125"/>
    </row>
    <row r="65" spans="1:37" ht="15.6" customHeight="1" thickTop="1" thickBot="1" x14ac:dyDescent="0.2">
      <c r="A65" s="309"/>
      <c r="B65" s="310"/>
      <c r="C65" s="32"/>
      <c r="D65" s="42" t="s">
        <v>39</v>
      </c>
      <c r="E65" s="160">
        <f>SUM(E55:E64)</f>
        <v>8706</v>
      </c>
      <c r="F65" s="325"/>
      <c r="G65" s="313"/>
      <c r="H65" s="36"/>
      <c r="I65" s="37" t="s">
        <v>39</v>
      </c>
      <c r="J65" s="160">
        <f>SUM(J61:J64)</f>
        <v>3151</v>
      </c>
      <c r="K65" s="325"/>
      <c r="L65" s="328"/>
      <c r="M65" s="18"/>
      <c r="N65" s="50" t="s">
        <v>361</v>
      </c>
      <c r="O65" s="152">
        <v>256</v>
      </c>
      <c r="P65" s="324" t="s">
        <v>355</v>
      </c>
      <c r="Q65" s="324" t="s">
        <v>468</v>
      </c>
      <c r="R65" s="8"/>
      <c r="S65" s="9" t="s">
        <v>356</v>
      </c>
      <c r="T65" s="148">
        <v>661</v>
      </c>
      <c r="U65" s="325"/>
      <c r="V65" s="329"/>
      <c r="W65" s="130"/>
      <c r="X65" s="109" t="s">
        <v>39</v>
      </c>
      <c r="Y65" s="205">
        <f>SUM(Y63:Y64)</f>
        <v>828</v>
      </c>
      <c r="AB65" s="124"/>
      <c r="AC65" s="125"/>
      <c r="AD65" s="125"/>
      <c r="AE65" s="125"/>
      <c r="AF65" s="125"/>
      <c r="AG65" s="125"/>
      <c r="AH65" s="125"/>
      <c r="AI65" s="129"/>
      <c r="AJ65" s="125"/>
    </row>
    <row r="66" spans="1:37" ht="15.6" customHeight="1" thickBot="1" x14ac:dyDescent="0.2">
      <c r="A66" s="309"/>
      <c r="B66" s="308" t="s">
        <v>358</v>
      </c>
      <c r="C66" s="12"/>
      <c r="D66" s="86" t="s">
        <v>469</v>
      </c>
      <c r="E66" s="147">
        <v>1643</v>
      </c>
      <c r="F66" s="325"/>
      <c r="G66" s="237" t="s">
        <v>359</v>
      </c>
      <c r="H66" s="80"/>
      <c r="I66" s="131" t="s">
        <v>360</v>
      </c>
      <c r="J66" s="203">
        <v>617</v>
      </c>
      <c r="K66" s="325"/>
      <c r="L66" s="328"/>
      <c r="M66" s="18"/>
      <c r="N66" s="50" t="s">
        <v>362</v>
      </c>
      <c r="O66" s="152">
        <v>433</v>
      </c>
      <c r="P66" s="325"/>
      <c r="Q66" s="325"/>
      <c r="R66" s="18"/>
      <c r="S66" s="19" t="s">
        <v>470</v>
      </c>
      <c r="T66" s="152">
        <v>723</v>
      </c>
      <c r="U66" s="326"/>
      <c r="V66" s="314" t="s">
        <v>58</v>
      </c>
      <c r="W66" s="315"/>
      <c r="X66" s="316"/>
      <c r="Y66" s="160">
        <f>Y52+Y57+Y62+Y65</f>
        <v>13873</v>
      </c>
      <c r="AB66" s="125"/>
      <c r="AC66" s="125"/>
      <c r="AD66" s="125"/>
      <c r="AE66" s="125"/>
      <c r="AF66" s="125"/>
      <c r="AG66" s="125"/>
      <c r="AH66" s="125"/>
      <c r="AI66" s="124"/>
      <c r="AJ66" s="125"/>
    </row>
    <row r="67" spans="1:37" ht="15.6" customHeight="1" thickBot="1" x14ac:dyDescent="0.2">
      <c r="A67" s="309"/>
      <c r="B67" s="309"/>
      <c r="C67" s="16"/>
      <c r="D67" s="183" t="s">
        <v>471</v>
      </c>
      <c r="E67" s="151">
        <v>343</v>
      </c>
      <c r="F67" s="326"/>
      <c r="G67" s="314" t="s">
        <v>58</v>
      </c>
      <c r="H67" s="315"/>
      <c r="I67" s="316"/>
      <c r="J67" s="160">
        <f>J65+J66</f>
        <v>3768</v>
      </c>
      <c r="K67" s="325"/>
      <c r="L67" s="328"/>
      <c r="M67" s="18"/>
      <c r="N67" s="50" t="s">
        <v>368</v>
      </c>
      <c r="O67" s="152">
        <v>650</v>
      </c>
      <c r="P67" s="325"/>
      <c r="Q67" s="325"/>
      <c r="R67" s="18"/>
      <c r="S67" s="19" t="s">
        <v>363</v>
      </c>
      <c r="T67" s="152">
        <v>1278</v>
      </c>
      <c r="U67" s="132"/>
      <c r="V67" s="133"/>
      <c r="W67" s="134"/>
      <c r="X67" s="135"/>
      <c r="Y67" s="136"/>
      <c r="AB67" s="125"/>
      <c r="AC67" s="125"/>
      <c r="AD67" s="125"/>
      <c r="AE67" s="125"/>
      <c r="AF67" s="125"/>
      <c r="AG67" s="125"/>
      <c r="AH67" s="125"/>
      <c r="AI67" s="125"/>
      <c r="AJ67" s="125"/>
    </row>
    <row r="68" spans="1:37" ht="15.6" customHeight="1" thickBot="1" x14ac:dyDescent="0.2">
      <c r="A68" s="309"/>
      <c r="B68" s="309"/>
      <c r="C68" s="16"/>
      <c r="D68" s="183" t="s">
        <v>364</v>
      </c>
      <c r="E68" s="151">
        <v>752</v>
      </c>
      <c r="F68" s="324" t="s">
        <v>365</v>
      </c>
      <c r="G68" s="324" t="s">
        <v>366</v>
      </c>
      <c r="H68" s="8"/>
      <c r="I68" s="9" t="s">
        <v>367</v>
      </c>
      <c r="J68" s="148">
        <v>1427</v>
      </c>
      <c r="K68" s="325"/>
      <c r="L68" s="328"/>
      <c r="M68" s="18"/>
      <c r="N68" s="50" t="s">
        <v>372</v>
      </c>
      <c r="O68" s="152">
        <v>797</v>
      </c>
      <c r="P68" s="325"/>
      <c r="Q68" s="325"/>
      <c r="R68" s="29"/>
      <c r="S68" s="30" t="s">
        <v>369</v>
      </c>
      <c r="T68" s="155">
        <v>220</v>
      </c>
      <c r="U68" s="132"/>
      <c r="AB68" s="124"/>
      <c r="AC68" s="126"/>
      <c r="AD68" s="125"/>
      <c r="AE68" s="125"/>
      <c r="AF68" s="125"/>
      <c r="AG68" s="125"/>
      <c r="AH68" s="125"/>
      <c r="AI68" s="125"/>
      <c r="AJ68" s="125"/>
    </row>
    <row r="69" spans="1:37" ht="15.6" customHeight="1" thickTop="1" thickBot="1" x14ac:dyDescent="0.2">
      <c r="A69" s="309"/>
      <c r="B69" s="309"/>
      <c r="C69" s="16"/>
      <c r="D69" s="183" t="s">
        <v>370</v>
      </c>
      <c r="E69" s="151">
        <v>1053</v>
      </c>
      <c r="F69" s="325"/>
      <c r="G69" s="325"/>
      <c r="H69" s="18"/>
      <c r="I69" s="19" t="s">
        <v>371</v>
      </c>
      <c r="J69" s="152">
        <v>1383</v>
      </c>
      <c r="K69" s="325"/>
      <c r="L69" s="328"/>
      <c r="M69" s="29"/>
      <c r="N69" s="57" t="s">
        <v>375</v>
      </c>
      <c r="O69" s="155">
        <v>538</v>
      </c>
      <c r="P69" s="325"/>
      <c r="Q69" s="326"/>
      <c r="R69" s="130"/>
      <c r="S69" s="109" t="s">
        <v>39</v>
      </c>
      <c r="T69" s="205">
        <f>SUM(T65:T68)</f>
        <v>2882</v>
      </c>
      <c r="U69" s="132"/>
      <c r="AB69" s="125"/>
      <c r="AC69" s="126"/>
      <c r="AD69" s="125"/>
      <c r="AE69" s="125"/>
      <c r="AF69" s="125"/>
      <c r="AG69" s="125"/>
      <c r="AH69" s="125"/>
      <c r="AI69" s="126"/>
      <c r="AJ69" s="125"/>
    </row>
    <row r="70" spans="1:37" ht="15.6" customHeight="1" thickTop="1" thickBot="1" x14ac:dyDescent="0.2">
      <c r="A70" s="309"/>
      <c r="B70" s="309"/>
      <c r="C70" s="16"/>
      <c r="D70" s="183" t="s">
        <v>373</v>
      </c>
      <c r="E70" s="151">
        <v>1013</v>
      </c>
      <c r="F70" s="325"/>
      <c r="G70" s="325"/>
      <c r="H70" s="18"/>
      <c r="I70" s="19" t="s">
        <v>374</v>
      </c>
      <c r="J70" s="152">
        <v>1641</v>
      </c>
      <c r="K70" s="325"/>
      <c r="L70" s="329"/>
      <c r="M70" s="36"/>
      <c r="N70" s="37" t="s">
        <v>39</v>
      </c>
      <c r="O70" s="160">
        <f>SUM(O59:O69)</f>
        <v>4282</v>
      </c>
      <c r="P70" s="325"/>
      <c r="Q70" s="311" t="s">
        <v>376</v>
      </c>
      <c r="R70" s="18"/>
      <c r="S70" s="19" t="s">
        <v>377</v>
      </c>
      <c r="T70" s="148">
        <v>800</v>
      </c>
      <c r="U70" s="77"/>
      <c r="AB70" s="125"/>
      <c r="AC70" s="125"/>
      <c r="AD70" s="125"/>
      <c r="AE70" s="125"/>
      <c r="AF70" s="125"/>
      <c r="AG70" s="125"/>
      <c r="AH70" s="125"/>
      <c r="AI70" s="126"/>
      <c r="AJ70" s="125"/>
    </row>
    <row r="71" spans="1:37" ht="15.6" customHeight="1" thickBot="1" x14ac:dyDescent="0.2">
      <c r="A71" s="309"/>
      <c r="B71" s="309"/>
      <c r="C71" s="26"/>
      <c r="D71" s="238" t="s">
        <v>379</v>
      </c>
      <c r="E71" s="159">
        <v>729</v>
      </c>
      <c r="F71" s="325"/>
      <c r="G71" s="325"/>
      <c r="H71" s="18"/>
      <c r="I71" s="19" t="s">
        <v>380</v>
      </c>
      <c r="J71" s="152">
        <v>1733</v>
      </c>
      <c r="K71" s="325"/>
      <c r="L71" s="327" t="s">
        <v>384</v>
      </c>
      <c r="M71" s="8"/>
      <c r="N71" s="48" t="s">
        <v>385</v>
      </c>
      <c r="O71" s="148">
        <v>650</v>
      </c>
      <c r="P71" s="325"/>
      <c r="Q71" s="312"/>
      <c r="R71" s="18"/>
      <c r="S71" s="19" t="s">
        <v>381</v>
      </c>
      <c r="T71" s="152">
        <v>547</v>
      </c>
      <c r="U71" s="138"/>
      <c r="V71" s="133"/>
      <c r="W71" s="134"/>
      <c r="X71" s="137"/>
      <c r="AB71" s="125"/>
      <c r="AC71" s="125"/>
      <c r="AD71" s="125"/>
      <c r="AE71" s="125"/>
      <c r="AF71" s="125"/>
      <c r="AG71" s="125"/>
      <c r="AH71" s="125"/>
      <c r="AI71" s="125"/>
      <c r="AJ71" s="125"/>
    </row>
    <row r="72" spans="1:37" ht="15.6" customHeight="1" thickTop="1" thickBot="1" x14ac:dyDescent="0.2">
      <c r="A72" s="309"/>
      <c r="B72" s="310"/>
      <c r="C72" s="32"/>
      <c r="D72" s="42" t="s">
        <v>39</v>
      </c>
      <c r="E72" s="160">
        <f>SUM(E66:E71)</f>
        <v>5533</v>
      </c>
      <c r="F72" s="325"/>
      <c r="G72" s="325"/>
      <c r="H72" s="29"/>
      <c r="I72" s="30" t="s">
        <v>383</v>
      </c>
      <c r="J72" s="155">
        <v>1134</v>
      </c>
      <c r="K72" s="325"/>
      <c r="L72" s="328"/>
      <c r="M72" s="18"/>
      <c r="N72" s="50" t="s">
        <v>389</v>
      </c>
      <c r="O72" s="152">
        <v>822</v>
      </c>
      <c r="P72" s="325"/>
      <c r="Q72" s="312"/>
      <c r="R72" s="29"/>
      <c r="S72" s="30" t="s">
        <v>386</v>
      </c>
      <c r="T72" s="155">
        <v>491</v>
      </c>
      <c r="U72" s="77"/>
      <c r="V72" s="133"/>
      <c r="W72" s="134"/>
      <c r="X72" s="132"/>
      <c r="AA72" s="239" t="s">
        <v>378</v>
      </c>
      <c r="AB72" s="240"/>
      <c r="AC72" s="240"/>
      <c r="AD72" s="240"/>
      <c r="AE72" s="240"/>
      <c r="AF72" s="241"/>
      <c r="AG72" s="140" t="s">
        <v>388</v>
      </c>
      <c r="AH72" s="139"/>
      <c r="AI72" s="139"/>
      <c r="AJ72" s="139"/>
      <c r="AK72" s="144"/>
    </row>
    <row r="73" spans="1:37" ht="15.6" customHeight="1" thickBot="1" x14ac:dyDescent="0.2">
      <c r="A73" s="310"/>
      <c r="B73" s="321" t="s">
        <v>58</v>
      </c>
      <c r="C73" s="322"/>
      <c r="D73" s="323"/>
      <c r="E73" s="172">
        <f>E65+E72</f>
        <v>14239</v>
      </c>
      <c r="F73" s="325"/>
      <c r="G73" s="326"/>
      <c r="H73" s="36"/>
      <c r="I73" s="37" t="s">
        <v>39</v>
      </c>
      <c r="J73" s="160">
        <f>SUM(J68:J72)</f>
        <v>7318</v>
      </c>
      <c r="K73" s="325"/>
      <c r="L73" s="328"/>
      <c r="M73" s="18"/>
      <c r="N73" s="50" t="s">
        <v>398</v>
      </c>
      <c r="O73" s="152">
        <v>611</v>
      </c>
      <c r="P73" s="325"/>
      <c r="Q73" s="313"/>
      <c r="R73" s="130"/>
      <c r="S73" s="109" t="s">
        <v>39</v>
      </c>
      <c r="T73" s="205">
        <f>SUM(T70:T72)</f>
        <v>1838</v>
      </c>
      <c r="U73" s="77"/>
      <c r="V73" s="133"/>
      <c r="W73" s="134"/>
      <c r="X73" s="132"/>
      <c r="AA73" s="242"/>
      <c r="AB73" s="243"/>
      <c r="AC73" s="243"/>
      <c r="AD73" s="243"/>
      <c r="AE73" s="243"/>
      <c r="AF73" s="244"/>
      <c r="AG73" s="24"/>
      <c r="AH73" s="85"/>
      <c r="AI73" s="85"/>
      <c r="AJ73" s="85"/>
      <c r="AK73" s="245" t="s">
        <v>382</v>
      </c>
    </row>
    <row r="74" spans="1:37" ht="15.6" customHeight="1" thickBot="1" x14ac:dyDescent="0.2">
      <c r="A74" s="308" t="s">
        <v>390</v>
      </c>
      <c r="B74" s="308" t="s">
        <v>390</v>
      </c>
      <c r="C74" s="12"/>
      <c r="D74" s="86" t="s">
        <v>391</v>
      </c>
      <c r="E74" s="148">
        <v>888</v>
      </c>
      <c r="F74" s="325"/>
      <c r="G74" s="311" t="s">
        <v>392</v>
      </c>
      <c r="H74" s="18"/>
      <c r="I74" s="19" t="s">
        <v>393</v>
      </c>
      <c r="J74" s="148">
        <v>2553</v>
      </c>
      <c r="K74" s="325"/>
      <c r="L74" s="328"/>
      <c r="M74" s="18"/>
      <c r="N74" s="50" t="s">
        <v>400</v>
      </c>
      <c r="O74" s="152">
        <v>440</v>
      </c>
      <c r="P74" s="326"/>
      <c r="Q74" s="314" t="s">
        <v>58</v>
      </c>
      <c r="R74" s="315"/>
      <c r="S74" s="316"/>
      <c r="T74" s="160">
        <f>T69+T73</f>
        <v>4720</v>
      </c>
      <c r="U74" s="77"/>
      <c r="V74" s="133"/>
      <c r="W74" s="134"/>
      <c r="X74" s="77"/>
      <c r="AA74" s="239" t="s">
        <v>387</v>
      </c>
      <c r="AB74" s="240"/>
      <c r="AC74" s="240"/>
      <c r="AD74" s="240"/>
      <c r="AE74" s="240"/>
      <c r="AF74" s="241"/>
      <c r="AG74" s="140" t="s">
        <v>388</v>
      </c>
      <c r="AH74" s="139"/>
      <c r="AI74" s="139"/>
      <c r="AJ74" s="139"/>
      <c r="AK74" s="144"/>
    </row>
    <row r="75" spans="1:37" ht="15.6" customHeight="1" thickBot="1" x14ac:dyDescent="0.2">
      <c r="A75" s="309"/>
      <c r="B75" s="309"/>
      <c r="C75" s="16"/>
      <c r="D75" s="17" t="s">
        <v>396</v>
      </c>
      <c r="E75" s="152">
        <v>1101</v>
      </c>
      <c r="F75" s="325"/>
      <c r="G75" s="312"/>
      <c r="H75" s="54"/>
      <c r="I75" s="30" t="s">
        <v>397</v>
      </c>
      <c r="J75" s="155">
        <v>2505</v>
      </c>
      <c r="K75" s="325"/>
      <c r="L75" s="328"/>
      <c r="M75" s="18"/>
      <c r="N75" s="50" t="s">
        <v>405</v>
      </c>
      <c r="O75" s="152">
        <v>203</v>
      </c>
      <c r="P75" s="141"/>
      <c r="Q75" s="134"/>
      <c r="X75" s="77"/>
      <c r="AA75" s="242"/>
      <c r="AB75" s="243"/>
      <c r="AC75" s="243"/>
      <c r="AD75" s="243"/>
      <c r="AE75" s="243"/>
      <c r="AF75" s="244"/>
      <c r="AG75" s="24"/>
      <c r="AH75" s="85"/>
      <c r="AI75" s="85"/>
      <c r="AJ75" s="85"/>
      <c r="AK75" s="245" t="s">
        <v>382</v>
      </c>
    </row>
    <row r="76" spans="1:37" ht="15.6" customHeight="1" thickTop="1" thickBot="1" x14ac:dyDescent="0.2">
      <c r="A76" s="309"/>
      <c r="B76" s="309"/>
      <c r="C76" s="16"/>
      <c r="D76" s="17" t="s">
        <v>399</v>
      </c>
      <c r="E76" s="152">
        <v>724</v>
      </c>
      <c r="F76" s="325"/>
      <c r="G76" s="313"/>
      <c r="H76" s="36"/>
      <c r="I76" s="37" t="s">
        <v>39</v>
      </c>
      <c r="J76" s="160">
        <f>SUM(J74:J75)</f>
        <v>5058</v>
      </c>
      <c r="K76" s="325"/>
      <c r="L76" s="328"/>
      <c r="M76" s="18"/>
      <c r="N76" s="50" t="s">
        <v>407</v>
      </c>
      <c r="O76" s="152">
        <v>247</v>
      </c>
      <c r="P76" s="141"/>
      <c r="Q76" s="141"/>
      <c r="AA76" s="239" t="s">
        <v>394</v>
      </c>
      <c r="AB76" s="240"/>
      <c r="AC76" s="240"/>
      <c r="AD76" s="240"/>
      <c r="AE76" s="240"/>
      <c r="AF76" s="241"/>
      <c r="AG76" s="140" t="s">
        <v>395</v>
      </c>
      <c r="AH76" s="139"/>
      <c r="AI76" s="139"/>
      <c r="AJ76" s="139"/>
      <c r="AK76" s="144"/>
    </row>
    <row r="77" spans="1:37" ht="15.6" customHeight="1" thickBot="1" x14ac:dyDescent="0.2">
      <c r="A77" s="309"/>
      <c r="B77" s="309"/>
      <c r="C77" s="16"/>
      <c r="D77" s="17" t="s">
        <v>404</v>
      </c>
      <c r="E77" s="152">
        <v>727</v>
      </c>
      <c r="F77" s="326"/>
      <c r="G77" s="314" t="s">
        <v>58</v>
      </c>
      <c r="H77" s="315"/>
      <c r="I77" s="316"/>
      <c r="J77" s="160">
        <f>J73+J76</f>
        <v>12376</v>
      </c>
      <c r="K77" s="325"/>
      <c r="L77" s="328"/>
      <c r="M77" s="18"/>
      <c r="N77" s="50" t="s">
        <v>410</v>
      </c>
      <c r="O77" s="152">
        <v>480</v>
      </c>
      <c r="P77" s="141"/>
      <c r="AA77" s="242"/>
      <c r="AB77" s="243"/>
      <c r="AC77" s="243"/>
      <c r="AD77" s="243"/>
      <c r="AE77" s="243"/>
      <c r="AF77" s="244"/>
      <c r="AG77" s="24"/>
      <c r="AH77" s="85"/>
      <c r="AI77" s="85"/>
      <c r="AJ77" s="85"/>
      <c r="AK77" s="245"/>
    </row>
    <row r="78" spans="1:37" ht="15.6" customHeight="1" x14ac:dyDescent="0.15">
      <c r="A78" s="309"/>
      <c r="B78" s="309"/>
      <c r="C78" s="16"/>
      <c r="D78" s="17" t="s">
        <v>406</v>
      </c>
      <c r="E78" s="152">
        <v>416</v>
      </c>
      <c r="F78" s="246"/>
      <c r="G78" s="141"/>
      <c r="H78" s="141"/>
      <c r="I78" s="141"/>
      <c r="J78" s="247"/>
      <c r="K78" s="325"/>
      <c r="L78" s="328"/>
      <c r="M78" s="18"/>
      <c r="N78" s="50" t="s">
        <v>411</v>
      </c>
      <c r="O78" s="152">
        <v>690</v>
      </c>
      <c r="P78" s="141"/>
      <c r="AA78" s="140" t="s">
        <v>401</v>
      </c>
      <c r="AB78" s="139"/>
      <c r="AC78" s="317" t="s">
        <v>402</v>
      </c>
      <c r="AD78" s="317"/>
      <c r="AE78" s="139"/>
      <c r="AF78" s="144"/>
      <c r="AG78" s="140" t="s">
        <v>403</v>
      </c>
      <c r="AH78" s="139"/>
      <c r="AI78" s="139"/>
      <c r="AJ78" s="139"/>
      <c r="AK78" s="144"/>
    </row>
    <row r="79" spans="1:37" ht="15.6" customHeight="1" thickBot="1" x14ac:dyDescent="0.2">
      <c r="A79" s="309"/>
      <c r="B79" s="310"/>
      <c r="C79" s="142"/>
      <c r="D79" s="143" t="s">
        <v>409</v>
      </c>
      <c r="E79" s="203">
        <v>612</v>
      </c>
      <c r="F79" s="141"/>
      <c r="G79" s="141"/>
      <c r="H79" s="141"/>
      <c r="I79" s="141"/>
      <c r="J79" s="247"/>
      <c r="K79" s="325"/>
      <c r="L79" s="328"/>
      <c r="M79" s="54"/>
      <c r="N79" s="57" t="s">
        <v>412</v>
      </c>
      <c r="O79" s="155">
        <v>303</v>
      </c>
      <c r="P79" s="141"/>
      <c r="AA79" s="318" t="s">
        <v>472</v>
      </c>
      <c r="AB79" s="319"/>
      <c r="AC79" s="319"/>
      <c r="AD79" s="319"/>
      <c r="AE79" s="319"/>
      <c r="AF79" s="320"/>
      <c r="AG79" s="24"/>
      <c r="AH79" s="85"/>
      <c r="AI79" s="85"/>
      <c r="AJ79" s="85"/>
      <c r="AK79" s="245"/>
    </row>
    <row r="80" spans="1:37" ht="15.6" customHeight="1" thickBot="1" x14ac:dyDescent="0.2">
      <c r="A80" s="310"/>
      <c r="B80" s="321" t="s">
        <v>58</v>
      </c>
      <c r="C80" s="322"/>
      <c r="D80" s="323"/>
      <c r="E80" s="160">
        <f>SUM(E74:E79)</f>
        <v>4468</v>
      </c>
      <c r="G80" s="141"/>
      <c r="H80" s="141"/>
      <c r="I80" s="141"/>
      <c r="J80" s="247"/>
      <c r="K80" s="325"/>
      <c r="L80" s="329"/>
      <c r="M80" s="36"/>
      <c r="N80" s="37" t="s">
        <v>39</v>
      </c>
      <c r="O80" s="160">
        <f>SUM(O71:O79)</f>
        <v>4446</v>
      </c>
      <c r="P80" s="141"/>
      <c r="AA80" s="239" t="s">
        <v>473</v>
      </c>
      <c r="AB80" s="240"/>
      <c r="AC80" s="240"/>
      <c r="AD80" s="240"/>
      <c r="AE80" s="240"/>
      <c r="AF80" s="241"/>
      <c r="AG80" s="140" t="s">
        <v>408</v>
      </c>
      <c r="AH80" s="139"/>
      <c r="AI80" s="139"/>
      <c r="AJ80" s="139"/>
      <c r="AK80" s="144"/>
    </row>
    <row r="81" spans="5:37" ht="15.6" customHeight="1" thickBot="1" x14ac:dyDescent="0.2">
      <c r="E81" s="141"/>
      <c r="G81" s="141"/>
      <c r="H81" s="141"/>
      <c r="I81" s="248"/>
      <c r="J81" s="247"/>
      <c r="K81" s="326"/>
      <c r="L81" s="314" t="s">
        <v>58</v>
      </c>
      <c r="M81" s="315"/>
      <c r="N81" s="333"/>
      <c r="O81" s="249">
        <f>O70+O80</f>
        <v>8728</v>
      </c>
      <c r="P81" s="141"/>
      <c r="AA81" s="242"/>
      <c r="AB81" s="243"/>
      <c r="AC81" s="243"/>
      <c r="AD81" s="243"/>
      <c r="AE81" s="243"/>
      <c r="AF81" s="244"/>
      <c r="AG81" s="24"/>
      <c r="AH81" s="85"/>
      <c r="AI81" s="85"/>
      <c r="AJ81" s="85"/>
      <c r="AK81" s="245"/>
    </row>
    <row r="82" spans="5:37" ht="15.6" customHeight="1" x14ac:dyDescent="0.15">
      <c r="G82" s="141"/>
      <c r="H82" s="141"/>
      <c r="I82" s="141"/>
      <c r="J82" s="247"/>
      <c r="L82" s="108"/>
      <c r="M82" s="105"/>
      <c r="P82" s="141"/>
      <c r="AA82" s="239" t="s">
        <v>474</v>
      </c>
      <c r="AB82" s="240"/>
      <c r="AC82" s="240"/>
      <c r="AD82" s="240"/>
      <c r="AE82" s="240"/>
      <c r="AF82" s="241"/>
      <c r="AG82" s="140" t="s">
        <v>475</v>
      </c>
      <c r="AH82" s="139"/>
      <c r="AI82" s="139"/>
      <c r="AJ82" s="139"/>
      <c r="AK82" s="144"/>
    </row>
    <row r="83" spans="5:37" ht="15.6" customHeight="1" x14ac:dyDescent="0.15">
      <c r="G83" s="141"/>
      <c r="H83" s="141"/>
      <c r="I83" s="141"/>
      <c r="J83" s="247"/>
      <c r="P83" s="141"/>
      <c r="Q83" s="141"/>
      <c r="AA83" s="242"/>
      <c r="AB83" s="243"/>
      <c r="AC83" s="243"/>
      <c r="AD83" s="243"/>
      <c r="AE83" s="243"/>
      <c r="AF83" s="244"/>
      <c r="AG83" s="24"/>
      <c r="AH83" s="85"/>
      <c r="AI83" s="85"/>
      <c r="AJ83" s="85"/>
      <c r="AK83" s="245"/>
    </row>
  </sheetData>
  <mergeCells count="188">
    <mergeCell ref="AA3:AA6"/>
    <mergeCell ref="AD3:AE3"/>
    <mergeCell ref="AD16:AE16"/>
    <mergeCell ref="AD24:AE24"/>
    <mergeCell ref="Z2:AC2"/>
    <mergeCell ref="AD2:AE2"/>
    <mergeCell ref="AF2:AI2"/>
    <mergeCell ref="A3:A26"/>
    <mergeCell ref="B3:B8"/>
    <mergeCell ref="F3:F31"/>
    <mergeCell ref="G3:G13"/>
    <mergeCell ref="K3:K16"/>
    <mergeCell ref="L3:L7"/>
    <mergeCell ref="P3:P36"/>
    <mergeCell ref="A2:D2"/>
    <mergeCell ref="F2:I2"/>
    <mergeCell ref="K2:N2"/>
    <mergeCell ref="P2:S2"/>
    <mergeCell ref="U2:X2"/>
    <mergeCell ref="L8:L11"/>
    <mergeCell ref="AD8:AE8"/>
    <mergeCell ref="AG8:AG15"/>
    <mergeCell ref="B9:B19"/>
    <mergeCell ref="AA9:AC9"/>
    <mergeCell ref="AD9:AE9"/>
    <mergeCell ref="Q10:Q18"/>
    <mergeCell ref="Z10:Z14"/>
    <mergeCell ref="AA10:AA13"/>
    <mergeCell ref="AD10:AE10"/>
    <mergeCell ref="AF3:AF28"/>
    <mergeCell ref="AG3:AG7"/>
    <mergeCell ref="AD4:AE4"/>
    <mergeCell ref="AD5:AE5"/>
    <mergeCell ref="AD6:AE6"/>
    <mergeCell ref="V7:V15"/>
    <mergeCell ref="AA7:AA8"/>
    <mergeCell ref="AD7:AE7"/>
    <mergeCell ref="AD11:AE11"/>
    <mergeCell ref="V16:V20"/>
    <mergeCell ref="Q3:Q9"/>
    <mergeCell ref="U3:U24"/>
    <mergeCell ref="V3:V6"/>
    <mergeCell ref="Z3:Z9"/>
    <mergeCell ref="L12:L15"/>
    <mergeCell ref="AD12:AE12"/>
    <mergeCell ref="AD13:AE13"/>
    <mergeCell ref="G14:G23"/>
    <mergeCell ref="AA14:AC14"/>
    <mergeCell ref="AD14:AE14"/>
    <mergeCell ref="Z15:Z19"/>
    <mergeCell ref="AA15:AA18"/>
    <mergeCell ref="AD15:AE15"/>
    <mergeCell ref="L16:N16"/>
    <mergeCell ref="L22:L30"/>
    <mergeCell ref="AD22:AE22"/>
    <mergeCell ref="AD23:AE23"/>
    <mergeCell ref="G24:G26"/>
    <mergeCell ref="AG16:AG20"/>
    <mergeCell ref="K17:K31"/>
    <mergeCell ref="L17:L21"/>
    <mergeCell ref="AD17:AE17"/>
    <mergeCell ref="AD18:AE18"/>
    <mergeCell ref="Q19:Q28"/>
    <mergeCell ref="AA19:AC19"/>
    <mergeCell ref="AD19:AE19"/>
    <mergeCell ref="AG21:AG25"/>
    <mergeCell ref="V24:X24"/>
    <mergeCell ref="A27:A42"/>
    <mergeCell ref="B27:B36"/>
    <mergeCell ref="G27:G30"/>
    <mergeCell ref="Z28:Z34"/>
    <mergeCell ref="AA28:AA31"/>
    <mergeCell ref="AD28:AE28"/>
    <mergeCell ref="G31:I31"/>
    <mergeCell ref="L31:N31"/>
    <mergeCell ref="F32:F42"/>
    <mergeCell ref="G32:G41"/>
    <mergeCell ref="U25:U31"/>
    <mergeCell ref="V25:V31"/>
    <mergeCell ref="AA25:AC25"/>
    <mergeCell ref="AD25:AE25"/>
    <mergeCell ref="B26:D26"/>
    <mergeCell ref="Z26:AA27"/>
    <mergeCell ref="AB26:AC27"/>
    <mergeCell ref="AD26:AE27"/>
    <mergeCell ref="B20:B25"/>
    <mergeCell ref="Z20:Z25"/>
    <mergeCell ref="AA20:AA24"/>
    <mergeCell ref="AD20:AE20"/>
    <mergeCell ref="V21:V23"/>
    <mergeCell ref="AD21:AE21"/>
    <mergeCell ref="AD32:AE32"/>
    <mergeCell ref="U33:U48"/>
    <mergeCell ref="V33:V42"/>
    <mergeCell ref="AD33:AE33"/>
    <mergeCell ref="AA34:AC34"/>
    <mergeCell ref="AD34:AE34"/>
    <mergeCell ref="Q36:S36"/>
    <mergeCell ref="AG28:AI28"/>
    <mergeCell ref="Q29:Q35"/>
    <mergeCell ref="AD29:AE29"/>
    <mergeCell ref="AF29:AF45"/>
    <mergeCell ref="AG29:AG33"/>
    <mergeCell ref="AD30:AE30"/>
    <mergeCell ref="AD31:AE31"/>
    <mergeCell ref="AG34:AG44"/>
    <mergeCell ref="AG45:AI45"/>
    <mergeCell ref="B37:B41"/>
    <mergeCell ref="P37:P52"/>
    <mergeCell ref="Q37:Q45"/>
    <mergeCell ref="L41:L43"/>
    <mergeCell ref="B42:D42"/>
    <mergeCell ref="G42:I42"/>
    <mergeCell ref="K32:K44"/>
    <mergeCell ref="L32:L40"/>
    <mergeCell ref="V32:X32"/>
    <mergeCell ref="AF46:AH47"/>
    <mergeCell ref="AI46:AI47"/>
    <mergeCell ref="AJ46:AJ47"/>
    <mergeCell ref="G47:G52"/>
    <mergeCell ref="V48:X48"/>
    <mergeCell ref="U49:U66"/>
    <mergeCell ref="V49:V52"/>
    <mergeCell ref="AD50:AE50"/>
    <mergeCell ref="AD51:AE52"/>
    <mergeCell ref="AF51:AF52"/>
    <mergeCell ref="G43:G46"/>
    <mergeCell ref="V43:V47"/>
    <mergeCell ref="L44:N44"/>
    <mergeCell ref="K45:K58"/>
    <mergeCell ref="L45:L51"/>
    <mergeCell ref="Q46:Q51"/>
    <mergeCell ref="AI53:AJ54"/>
    <mergeCell ref="B54:D54"/>
    <mergeCell ref="A55:A73"/>
    <mergeCell ref="B55:B65"/>
    <mergeCell ref="G57:G59"/>
    <mergeCell ref="L58:N58"/>
    <mergeCell ref="V58:V62"/>
    <mergeCell ref="AG51:AG52"/>
    <mergeCell ref="AH51:AH52"/>
    <mergeCell ref="AI51:AJ52"/>
    <mergeCell ref="L52:L57"/>
    <mergeCell ref="Q52:S52"/>
    <mergeCell ref="G53:G56"/>
    <mergeCell ref="P53:P59"/>
    <mergeCell ref="Q53:Q58"/>
    <mergeCell ref="V53:V57"/>
    <mergeCell ref="AD53:AE54"/>
    <mergeCell ref="A43:A54"/>
    <mergeCell ref="B43:B45"/>
    <mergeCell ref="F43:F60"/>
    <mergeCell ref="B46:B53"/>
    <mergeCell ref="AB58:AB59"/>
    <mergeCell ref="AC58:AC59"/>
    <mergeCell ref="AD58:AH59"/>
    <mergeCell ref="K59:K81"/>
    <mergeCell ref="L59:L70"/>
    <mergeCell ref="Q59:S59"/>
    <mergeCell ref="L81:N81"/>
    <mergeCell ref="AF53:AF54"/>
    <mergeCell ref="AG53:AG54"/>
    <mergeCell ref="AH53:AH54"/>
    <mergeCell ref="G60:I60"/>
    <mergeCell ref="P60:P64"/>
    <mergeCell ref="Q60:Q63"/>
    <mergeCell ref="F61:F67"/>
    <mergeCell ref="G61:G65"/>
    <mergeCell ref="V63:V65"/>
    <mergeCell ref="Q64:S64"/>
    <mergeCell ref="P65:P74"/>
    <mergeCell ref="Q65:Q69"/>
    <mergeCell ref="A74:A80"/>
    <mergeCell ref="B74:B79"/>
    <mergeCell ref="G74:G76"/>
    <mergeCell ref="Q74:S74"/>
    <mergeCell ref="G77:I77"/>
    <mergeCell ref="AC78:AD78"/>
    <mergeCell ref="AA79:AF79"/>
    <mergeCell ref="B80:D80"/>
    <mergeCell ref="B66:B72"/>
    <mergeCell ref="V66:X66"/>
    <mergeCell ref="G67:I67"/>
    <mergeCell ref="F68:F77"/>
    <mergeCell ref="G68:G73"/>
    <mergeCell ref="Q70:Q73"/>
    <mergeCell ref="L71:L80"/>
    <mergeCell ref="B73:D73"/>
  </mergeCells>
  <phoneticPr fontId="2"/>
  <pageMargins left="0.51181102362204722" right="0.11811023622047245" top="7.874015748031496E-2" bottom="0" header="0.19685039370078741" footer="3.937007874015748E-2"/>
  <pageSetup paperSize="8" scale="68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86EEF-1F74-40F6-88F9-0E1F17E84C90}">
  <sheetPr codeName="Sheet2">
    <pageSetUpPr fitToPage="1"/>
  </sheetPr>
  <dimension ref="A1:V56"/>
  <sheetViews>
    <sheetView view="pageBreakPreview" zoomScale="85" zoomScaleNormal="100" zoomScaleSheetLayoutView="85" workbookViewId="0">
      <selection activeCell="T32" sqref="T32"/>
    </sheetView>
  </sheetViews>
  <sheetFormatPr defaultColWidth="9" defaultRowHeight="18.75" x14ac:dyDescent="0.15"/>
  <cols>
    <col min="1" max="1" width="4.375" style="2" customWidth="1"/>
    <col min="2" max="2" width="5.625" style="2" customWidth="1"/>
    <col min="3" max="3" width="3.75" style="2" customWidth="1"/>
    <col min="4" max="4" width="18.375" style="2" customWidth="1"/>
    <col min="5" max="5" width="10.625" style="2" customWidth="1"/>
    <col min="6" max="6" width="4.375" style="2" customWidth="1"/>
    <col min="7" max="7" width="5.625" style="2" customWidth="1"/>
    <col min="8" max="8" width="3.75" style="2" customWidth="1"/>
    <col min="9" max="9" width="18.375" style="2" customWidth="1"/>
    <col min="10" max="10" width="10.625" style="2" customWidth="1"/>
    <col min="11" max="11" width="4.375" style="2" customWidth="1"/>
    <col min="12" max="12" width="5.625" style="2" customWidth="1"/>
    <col min="13" max="13" width="3.75" style="2" customWidth="1"/>
    <col min="14" max="14" width="18.375" style="2" customWidth="1"/>
    <col min="15" max="15" width="10.625" style="2" customWidth="1"/>
    <col min="16" max="16" width="4.375" style="2" customWidth="1"/>
    <col min="17" max="17" width="5.625" style="2" customWidth="1"/>
    <col min="18" max="18" width="3.75" style="2" customWidth="1"/>
    <col min="19" max="19" width="18.375" style="2" customWidth="1"/>
    <col min="20" max="20" width="10.625" style="2" customWidth="1"/>
    <col min="21" max="21" width="6.625" style="2" customWidth="1"/>
    <col min="22" max="16384" width="9" style="2"/>
  </cols>
  <sheetData>
    <row r="1" spans="1:21" ht="25.5" customHeight="1" thickBot="1" x14ac:dyDescent="0.2">
      <c r="A1" s="286" t="s">
        <v>476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50" t="s">
        <v>582</v>
      </c>
      <c r="R1" s="246"/>
      <c r="S1" s="246"/>
      <c r="T1" s="246"/>
      <c r="U1" s="246"/>
    </row>
    <row r="2" spans="1:21" ht="14.45" customHeight="1" thickBot="1" x14ac:dyDescent="0.2">
      <c r="A2" s="488" t="s">
        <v>1</v>
      </c>
      <c r="B2" s="489"/>
      <c r="C2" s="489"/>
      <c r="D2" s="490"/>
      <c r="E2" s="251" t="s">
        <v>2</v>
      </c>
      <c r="F2" s="488" t="s">
        <v>1</v>
      </c>
      <c r="G2" s="489"/>
      <c r="H2" s="489"/>
      <c r="I2" s="490"/>
      <c r="J2" s="251" t="s">
        <v>2</v>
      </c>
      <c r="K2" s="488" t="s">
        <v>1</v>
      </c>
      <c r="L2" s="489"/>
      <c r="M2" s="489"/>
      <c r="N2" s="490"/>
      <c r="O2" s="251" t="s">
        <v>2</v>
      </c>
      <c r="P2" s="488" t="s">
        <v>1</v>
      </c>
      <c r="Q2" s="489"/>
      <c r="R2" s="489"/>
      <c r="S2" s="490"/>
      <c r="T2" s="251" t="s">
        <v>2</v>
      </c>
      <c r="U2" s="246"/>
    </row>
    <row r="3" spans="1:21" ht="14.45" customHeight="1" thickBot="1" x14ac:dyDescent="0.2">
      <c r="A3" s="478" t="s">
        <v>477</v>
      </c>
      <c r="B3" s="465" t="s">
        <v>478</v>
      </c>
      <c r="C3" s="252"/>
      <c r="D3" s="287" t="s">
        <v>479</v>
      </c>
      <c r="E3" s="283">
        <v>653</v>
      </c>
      <c r="F3" s="478" t="s">
        <v>477</v>
      </c>
      <c r="G3" s="443" t="s">
        <v>261</v>
      </c>
      <c r="H3" s="273"/>
      <c r="I3" s="288" t="s">
        <v>548</v>
      </c>
      <c r="J3" s="289">
        <v>706</v>
      </c>
      <c r="K3" s="478" t="s">
        <v>480</v>
      </c>
      <c r="L3" s="255" t="s">
        <v>481</v>
      </c>
      <c r="M3" s="256"/>
      <c r="N3" s="257" t="s">
        <v>482</v>
      </c>
      <c r="O3" s="258">
        <v>2692</v>
      </c>
      <c r="P3" s="446" t="s">
        <v>483</v>
      </c>
      <c r="Q3" s="448"/>
      <c r="R3" s="486"/>
      <c r="S3" s="484" t="s">
        <v>484</v>
      </c>
      <c r="T3" s="476">
        <v>784</v>
      </c>
      <c r="U3" s="246"/>
    </row>
    <row r="4" spans="1:21" ht="14.45" customHeight="1" thickBot="1" x14ac:dyDescent="0.2">
      <c r="A4" s="479"/>
      <c r="B4" s="466"/>
      <c r="C4" s="252"/>
      <c r="D4" s="287" t="s">
        <v>485</v>
      </c>
      <c r="E4" s="283">
        <v>610</v>
      </c>
      <c r="F4" s="479"/>
      <c r="G4" s="444"/>
      <c r="H4" s="252"/>
      <c r="I4" s="287" t="s">
        <v>549</v>
      </c>
      <c r="J4" s="279">
        <v>540</v>
      </c>
      <c r="K4" s="479"/>
      <c r="L4" s="255" t="s">
        <v>486</v>
      </c>
      <c r="M4" s="259"/>
      <c r="N4" s="257" t="s">
        <v>487</v>
      </c>
      <c r="O4" s="258">
        <v>1687</v>
      </c>
      <c r="P4" s="449"/>
      <c r="Q4" s="451"/>
      <c r="R4" s="487"/>
      <c r="S4" s="485"/>
      <c r="T4" s="477"/>
      <c r="U4" s="246"/>
    </row>
    <row r="5" spans="1:21" ht="14.45" customHeight="1" x14ac:dyDescent="0.15">
      <c r="A5" s="479"/>
      <c r="B5" s="466"/>
      <c r="C5" s="252"/>
      <c r="D5" s="287" t="s">
        <v>488</v>
      </c>
      <c r="E5" s="283">
        <v>976</v>
      </c>
      <c r="F5" s="479"/>
      <c r="G5" s="444"/>
      <c r="H5" s="252"/>
      <c r="I5" s="287" t="s">
        <v>550</v>
      </c>
      <c r="J5" s="279">
        <v>193</v>
      </c>
      <c r="K5" s="479"/>
      <c r="L5" s="462" t="s">
        <v>489</v>
      </c>
      <c r="M5" s="260"/>
      <c r="N5" s="261" t="s">
        <v>490</v>
      </c>
      <c r="O5" s="290">
        <v>658</v>
      </c>
      <c r="P5" s="446" t="s">
        <v>491</v>
      </c>
      <c r="Q5" s="448"/>
      <c r="R5" s="486"/>
      <c r="S5" s="484" t="s">
        <v>492</v>
      </c>
      <c r="T5" s="476">
        <v>86</v>
      </c>
      <c r="U5" s="246"/>
    </row>
    <row r="6" spans="1:21" ht="14.45" customHeight="1" thickBot="1" x14ac:dyDescent="0.2">
      <c r="A6" s="479"/>
      <c r="B6" s="466"/>
      <c r="C6" s="252"/>
      <c r="D6" s="287" t="s">
        <v>493</v>
      </c>
      <c r="E6" s="283">
        <v>674</v>
      </c>
      <c r="F6" s="479"/>
      <c r="G6" s="444"/>
      <c r="H6" s="252"/>
      <c r="I6" s="287" t="s">
        <v>551</v>
      </c>
      <c r="J6" s="279">
        <v>213</v>
      </c>
      <c r="K6" s="479"/>
      <c r="L6" s="463"/>
      <c r="M6" s="263"/>
      <c r="N6" s="264" t="s">
        <v>494</v>
      </c>
      <c r="O6" s="265">
        <v>1352</v>
      </c>
      <c r="P6" s="449"/>
      <c r="Q6" s="451"/>
      <c r="R6" s="487"/>
      <c r="S6" s="485"/>
      <c r="T6" s="477"/>
      <c r="U6" s="246"/>
    </row>
    <row r="7" spans="1:21" ht="14.45" customHeight="1" thickTop="1" thickBot="1" x14ac:dyDescent="0.2">
      <c r="A7" s="479"/>
      <c r="B7" s="466"/>
      <c r="C7" s="252"/>
      <c r="D7" s="287" t="s">
        <v>495</v>
      </c>
      <c r="E7" s="283">
        <v>1019</v>
      </c>
      <c r="F7" s="479"/>
      <c r="G7" s="444"/>
      <c r="H7" s="252"/>
      <c r="I7" s="287" t="s">
        <v>552</v>
      </c>
      <c r="J7" s="279">
        <v>161</v>
      </c>
      <c r="K7" s="479"/>
      <c r="L7" s="464"/>
      <c r="M7" s="266"/>
      <c r="N7" s="267" t="s">
        <v>39</v>
      </c>
      <c r="O7" s="268">
        <f>SUM(O5:O6)</f>
        <v>2010</v>
      </c>
      <c r="P7" s="446" t="s">
        <v>496</v>
      </c>
      <c r="Q7" s="448"/>
      <c r="R7" s="291"/>
      <c r="S7" s="484" t="s">
        <v>497</v>
      </c>
      <c r="T7" s="476">
        <v>167</v>
      </c>
      <c r="U7" s="246"/>
    </row>
    <row r="8" spans="1:21" ht="14.45" customHeight="1" thickBot="1" x14ac:dyDescent="0.2">
      <c r="A8" s="479"/>
      <c r="B8" s="466"/>
      <c r="C8" s="252"/>
      <c r="D8" s="287" t="s">
        <v>498</v>
      </c>
      <c r="E8" s="283">
        <v>486</v>
      </c>
      <c r="F8" s="479"/>
      <c r="G8" s="444"/>
      <c r="H8" s="252"/>
      <c r="I8" s="253" t="s">
        <v>499</v>
      </c>
      <c r="J8" s="279">
        <v>819</v>
      </c>
      <c r="K8" s="479"/>
      <c r="L8" s="462" t="s">
        <v>500</v>
      </c>
      <c r="M8" s="260"/>
      <c r="N8" s="261" t="s">
        <v>501</v>
      </c>
      <c r="O8" s="262">
        <v>580</v>
      </c>
      <c r="P8" s="449"/>
      <c r="Q8" s="451"/>
      <c r="R8" s="292"/>
      <c r="S8" s="485"/>
      <c r="T8" s="477"/>
      <c r="U8" s="246"/>
    </row>
    <row r="9" spans="1:21" ht="14.45" customHeight="1" thickBot="1" x14ac:dyDescent="0.2">
      <c r="A9" s="479"/>
      <c r="B9" s="466"/>
      <c r="C9" s="269"/>
      <c r="D9" s="293" t="s">
        <v>502</v>
      </c>
      <c r="E9" s="294">
        <v>415</v>
      </c>
      <c r="F9" s="479"/>
      <c r="G9" s="444"/>
      <c r="H9" s="269"/>
      <c r="I9" s="264" t="s">
        <v>503</v>
      </c>
      <c r="J9" s="294">
        <v>502</v>
      </c>
      <c r="K9" s="479"/>
      <c r="L9" s="463"/>
      <c r="M9" s="270"/>
      <c r="N9" s="287" t="s">
        <v>504</v>
      </c>
      <c r="O9" s="254">
        <v>155</v>
      </c>
      <c r="P9" s="468" t="s">
        <v>505</v>
      </c>
      <c r="Q9" s="469"/>
      <c r="R9" s="472"/>
      <c r="S9" s="484" t="s">
        <v>506</v>
      </c>
      <c r="T9" s="476">
        <v>237</v>
      </c>
      <c r="U9" s="246"/>
    </row>
    <row r="10" spans="1:21" ht="14.45" customHeight="1" thickTop="1" thickBot="1" x14ac:dyDescent="0.2">
      <c r="A10" s="479"/>
      <c r="B10" s="467"/>
      <c r="C10" s="271"/>
      <c r="D10" s="267" t="s">
        <v>39</v>
      </c>
      <c r="E10" s="272">
        <f>SUM(E3:E9)</f>
        <v>4833</v>
      </c>
      <c r="F10" s="479"/>
      <c r="G10" s="445"/>
      <c r="H10" s="271"/>
      <c r="I10" s="267" t="s">
        <v>39</v>
      </c>
      <c r="J10" s="272">
        <f>SUM(J3:J9)</f>
        <v>3134</v>
      </c>
      <c r="K10" s="479"/>
      <c r="L10" s="463"/>
      <c r="M10" s="270"/>
      <c r="N10" s="287" t="s">
        <v>507</v>
      </c>
      <c r="O10" s="254">
        <v>233</v>
      </c>
      <c r="P10" s="470"/>
      <c r="Q10" s="471"/>
      <c r="R10" s="473"/>
      <c r="S10" s="485"/>
      <c r="T10" s="477"/>
      <c r="U10" s="246"/>
    </row>
    <row r="11" spans="1:21" ht="14.45" customHeight="1" x14ac:dyDescent="0.15">
      <c r="A11" s="479"/>
      <c r="B11" s="465" t="s">
        <v>508</v>
      </c>
      <c r="C11" s="273"/>
      <c r="D11" s="261" t="s">
        <v>509</v>
      </c>
      <c r="E11" s="289">
        <v>836</v>
      </c>
      <c r="F11" s="479"/>
      <c r="G11" s="443" t="s">
        <v>151</v>
      </c>
      <c r="H11" s="273"/>
      <c r="I11" s="261" t="s">
        <v>510</v>
      </c>
      <c r="J11" s="289">
        <v>601</v>
      </c>
      <c r="K11" s="479"/>
      <c r="L11" s="463"/>
      <c r="M11" s="270"/>
      <c r="N11" s="287" t="s">
        <v>511</v>
      </c>
      <c r="O11" s="254">
        <v>411</v>
      </c>
      <c r="P11" s="468" t="s">
        <v>512</v>
      </c>
      <c r="Q11" s="469"/>
      <c r="R11" s="472"/>
      <c r="S11" s="474" t="s">
        <v>513</v>
      </c>
      <c r="T11" s="476">
        <v>144</v>
      </c>
      <c r="U11" s="246"/>
    </row>
    <row r="12" spans="1:21" ht="14.45" customHeight="1" thickBot="1" x14ac:dyDescent="0.2">
      <c r="A12" s="479"/>
      <c r="B12" s="466"/>
      <c r="C12" s="252"/>
      <c r="D12" s="253" t="s">
        <v>514</v>
      </c>
      <c r="E12" s="279">
        <v>174</v>
      </c>
      <c r="F12" s="479"/>
      <c r="G12" s="444"/>
      <c r="H12" s="252"/>
      <c r="I12" s="287" t="s">
        <v>515</v>
      </c>
      <c r="J12" s="279">
        <v>666</v>
      </c>
      <c r="K12" s="479"/>
      <c r="L12" s="463"/>
      <c r="M12" s="263"/>
      <c r="N12" s="293" t="s">
        <v>516</v>
      </c>
      <c r="O12" s="265">
        <v>224</v>
      </c>
      <c r="P12" s="470"/>
      <c r="Q12" s="471"/>
      <c r="R12" s="473"/>
      <c r="S12" s="475"/>
      <c r="T12" s="477"/>
      <c r="U12" s="246"/>
    </row>
    <row r="13" spans="1:21" ht="14.45" customHeight="1" thickTop="1" thickBot="1" x14ac:dyDescent="0.2">
      <c r="A13" s="479"/>
      <c r="B13" s="466"/>
      <c r="C13" s="252"/>
      <c r="D13" s="253" t="s">
        <v>517</v>
      </c>
      <c r="E13" s="279">
        <v>437</v>
      </c>
      <c r="F13" s="479"/>
      <c r="G13" s="444"/>
      <c r="H13" s="252"/>
      <c r="I13" s="287" t="s">
        <v>518</v>
      </c>
      <c r="J13" s="279">
        <v>310</v>
      </c>
      <c r="K13" s="479"/>
      <c r="L13" s="464"/>
      <c r="M13" s="266"/>
      <c r="N13" s="267" t="s">
        <v>39</v>
      </c>
      <c r="O13" s="268">
        <f>SUM(O8:O12)</f>
        <v>1603</v>
      </c>
      <c r="P13" s="478" t="s">
        <v>167</v>
      </c>
      <c r="Q13" s="462" t="s">
        <v>519</v>
      </c>
      <c r="R13" s="260"/>
      <c r="S13" s="261" t="s">
        <v>553</v>
      </c>
      <c r="T13" s="262">
        <v>734</v>
      </c>
      <c r="U13" s="246"/>
    </row>
    <row r="14" spans="1:21" ht="14.45" customHeight="1" x14ac:dyDescent="0.15">
      <c r="A14" s="479"/>
      <c r="B14" s="466"/>
      <c r="C14" s="252"/>
      <c r="D14" s="253" t="s">
        <v>520</v>
      </c>
      <c r="E14" s="279">
        <v>308</v>
      </c>
      <c r="F14" s="479"/>
      <c r="G14" s="444"/>
      <c r="H14" s="252"/>
      <c r="I14" s="253" t="s">
        <v>521</v>
      </c>
      <c r="J14" s="279">
        <v>99</v>
      </c>
      <c r="K14" s="479"/>
      <c r="L14" s="462" t="s">
        <v>523</v>
      </c>
      <c r="M14" s="260"/>
      <c r="N14" s="288" t="s">
        <v>524</v>
      </c>
      <c r="O14" s="262">
        <v>173</v>
      </c>
      <c r="P14" s="479"/>
      <c r="Q14" s="463"/>
      <c r="R14" s="270"/>
      <c r="S14" s="253" t="s">
        <v>554</v>
      </c>
      <c r="T14" s="254">
        <v>1419</v>
      </c>
      <c r="U14" s="246"/>
    </row>
    <row r="15" spans="1:21" ht="14.45" customHeight="1" x14ac:dyDescent="0.15">
      <c r="A15" s="479"/>
      <c r="B15" s="466"/>
      <c r="C15" s="252"/>
      <c r="D15" s="253" t="s">
        <v>522</v>
      </c>
      <c r="E15" s="283">
        <v>946</v>
      </c>
      <c r="F15" s="479"/>
      <c r="G15" s="444"/>
      <c r="H15" s="252"/>
      <c r="I15" s="253" t="s">
        <v>555</v>
      </c>
      <c r="J15" s="279">
        <v>672</v>
      </c>
      <c r="K15" s="479"/>
      <c r="L15" s="463"/>
      <c r="M15" s="270"/>
      <c r="N15" s="287" t="s">
        <v>556</v>
      </c>
      <c r="O15" s="254">
        <v>173</v>
      </c>
      <c r="P15" s="479"/>
      <c r="Q15" s="463"/>
      <c r="R15" s="270"/>
      <c r="S15" s="253" t="s">
        <v>557</v>
      </c>
      <c r="T15" s="254">
        <v>268</v>
      </c>
      <c r="U15" s="246"/>
    </row>
    <row r="16" spans="1:21" ht="14.45" customHeight="1" thickBot="1" x14ac:dyDescent="0.2">
      <c r="A16" s="479"/>
      <c r="B16" s="466"/>
      <c r="C16" s="269"/>
      <c r="D16" s="264" t="s">
        <v>525</v>
      </c>
      <c r="E16" s="294">
        <v>12</v>
      </c>
      <c r="F16" s="479"/>
      <c r="G16" s="444"/>
      <c r="H16" s="252"/>
      <c r="I16" s="253" t="s">
        <v>558</v>
      </c>
      <c r="J16" s="279">
        <v>122</v>
      </c>
      <c r="K16" s="479"/>
      <c r="L16" s="463"/>
      <c r="M16" s="270"/>
      <c r="N16" s="287" t="s">
        <v>526</v>
      </c>
      <c r="O16" s="254">
        <v>143</v>
      </c>
      <c r="P16" s="479"/>
      <c r="Q16" s="463"/>
      <c r="R16" s="270"/>
      <c r="S16" s="253" t="s">
        <v>559</v>
      </c>
      <c r="T16" s="254">
        <v>1153</v>
      </c>
      <c r="U16" s="246"/>
    </row>
    <row r="17" spans="1:22" ht="14.45" customHeight="1" thickTop="1" thickBot="1" x14ac:dyDescent="0.2">
      <c r="A17" s="479"/>
      <c r="B17" s="467"/>
      <c r="C17" s="271"/>
      <c r="D17" s="267" t="s">
        <v>39</v>
      </c>
      <c r="E17" s="272">
        <f>SUM(E11:E16)</f>
        <v>2713</v>
      </c>
      <c r="F17" s="479"/>
      <c r="G17" s="444"/>
      <c r="H17" s="295"/>
      <c r="I17" s="284" t="s">
        <v>560</v>
      </c>
      <c r="J17" s="285">
        <v>702</v>
      </c>
      <c r="K17" s="479"/>
      <c r="L17" s="463"/>
      <c r="M17" s="270"/>
      <c r="N17" s="287" t="s">
        <v>530</v>
      </c>
      <c r="O17" s="254">
        <v>231</v>
      </c>
      <c r="P17" s="479"/>
      <c r="Q17" s="463"/>
      <c r="R17" s="270"/>
      <c r="S17" s="253" t="s">
        <v>561</v>
      </c>
      <c r="T17" s="254">
        <v>230</v>
      </c>
      <c r="U17" s="246"/>
    </row>
    <row r="18" spans="1:22" ht="14.45" customHeight="1" thickBot="1" x14ac:dyDescent="0.2">
      <c r="A18" s="479"/>
      <c r="B18" s="481" t="s">
        <v>527</v>
      </c>
      <c r="C18" s="273"/>
      <c r="D18" s="261" t="s">
        <v>528</v>
      </c>
      <c r="E18" s="262">
        <v>164</v>
      </c>
      <c r="F18" s="479"/>
      <c r="G18" s="444"/>
      <c r="H18" s="269"/>
      <c r="I18" s="264" t="s">
        <v>529</v>
      </c>
      <c r="J18" s="265">
        <v>128</v>
      </c>
      <c r="K18" s="479"/>
      <c r="L18" s="463"/>
      <c r="M18" s="270"/>
      <c r="N18" s="287" t="s">
        <v>531</v>
      </c>
      <c r="O18" s="254">
        <v>178</v>
      </c>
      <c r="P18" s="479"/>
      <c r="Q18" s="463"/>
      <c r="R18" s="275"/>
      <c r="S18" s="276" t="s">
        <v>562</v>
      </c>
      <c r="T18" s="254">
        <v>155</v>
      </c>
      <c r="U18" s="246"/>
    </row>
    <row r="19" spans="1:22" ht="14.45" customHeight="1" thickTop="1" thickBot="1" x14ac:dyDescent="0.2">
      <c r="A19" s="479"/>
      <c r="B19" s="482"/>
      <c r="C19" s="252"/>
      <c r="D19" s="253" t="s">
        <v>563</v>
      </c>
      <c r="E19" s="254">
        <v>145</v>
      </c>
      <c r="F19" s="479"/>
      <c r="G19" s="445"/>
      <c r="H19" s="277"/>
      <c r="I19" s="278" t="s">
        <v>39</v>
      </c>
      <c r="J19" s="272">
        <f>SUM(J11:J18)</f>
        <v>3300</v>
      </c>
      <c r="K19" s="479"/>
      <c r="L19" s="463"/>
      <c r="M19" s="263"/>
      <c r="N19" s="293" t="s">
        <v>533</v>
      </c>
      <c r="O19" s="265">
        <v>163</v>
      </c>
      <c r="P19" s="479"/>
      <c r="Q19" s="463"/>
      <c r="R19" s="274"/>
      <c r="S19" s="253" t="s">
        <v>564</v>
      </c>
      <c r="T19" s="254">
        <v>142</v>
      </c>
    </row>
    <row r="20" spans="1:22" ht="14.45" customHeight="1" thickBot="1" x14ac:dyDescent="0.2">
      <c r="A20" s="479"/>
      <c r="B20" s="482"/>
      <c r="C20" s="252"/>
      <c r="D20" s="253" t="s">
        <v>565</v>
      </c>
      <c r="E20" s="254">
        <v>294</v>
      </c>
      <c r="F20" s="479"/>
      <c r="G20" s="456" t="s">
        <v>58</v>
      </c>
      <c r="H20" s="446" t="s">
        <v>532</v>
      </c>
      <c r="I20" s="458"/>
      <c r="J20" s="460">
        <f>E10+E17+E24+E34+J10+J19</f>
        <v>21452</v>
      </c>
      <c r="K20" s="479"/>
      <c r="L20" s="464"/>
      <c r="M20" s="266"/>
      <c r="N20" s="267" t="s">
        <v>39</v>
      </c>
      <c r="O20" s="268">
        <f>SUM(O14:O19)</f>
        <v>1061</v>
      </c>
      <c r="P20" s="479"/>
      <c r="Q20" s="463"/>
      <c r="R20" s="270"/>
      <c r="S20" s="253" t="s">
        <v>566</v>
      </c>
      <c r="T20" s="254">
        <v>201</v>
      </c>
    </row>
    <row r="21" spans="1:22" ht="14.45" customHeight="1" thickBot="1" x14ac:dyDescent="0.2">
      <c r="A21" s="479"/>
      <c r="B21" s="482"/>
      <c r="C21" s="296"/>
      <c r="D21" s="283" t="s">
        <v>567</v>
      </c>
      <c r="E21" s="290">
        <v>279</v>
      </c>
      <c r="F21" s="480"/>
      <c r="G21" s="457"/>
      <c r="H21" s="449"/>
      <c r="I21" s="459"/>
      <c r="J21" s="461"/>
      <c r="K21" s="479"/>
      <c r="L21" s="462" t="s">
        <v>535</v>
      </c>
      <c r="M21" s="297"/>
      <c r="N21" s="261" t="s">
        <v>568</v>
      </c>
      <c r="O21" s="262">
        <v>651</v>
      </c>
      <c r="P21" s="479"/>
      <c r="Q21" s="463"/>
      <c r="R21" s="280"/>
      <c r="S21" s="253" t="s">
        <v>569</v>
      </c>
      <c r="T21" s="254">
        <v>193</v>
      </c>
      <c r="U21" s="246"/>
    </row>
    <row r="22" spans="1:22" ht="14.45" customHeight="1" thickBot="1" x14ac:dyDescent="0.2">
      <c r="A22" s="479"/>
      <c r="B22" s="482"/>
      <c r="C22" s="252"/>
      <c r="D22" s="276" t="s">
        <v>534</v>
      </c>
      <c r="E22" s="254">
        <v>233</v>
      </c>
      <c r="F22" s="281"/>
      <c r="G22" s="246"/>
      <c r="H22" s="246"/>
      <c r="I22" s="246"/>
      <c r="J22" s="246"/>
      <c r="K22" s="479"/>
      <c r="L22" s="463"/>
      <c r="M22" s="274"/>
      <c r="N22" s="253" t="s">
        <v>570</v>
      </c>
      <c r="O22" s="254">
        <v>395</v>
      </c>
      <c r="P22" s="479"/>
      <c r="Q22" s="463"/>
      <c r="R22" s="298"/>
      <c r="S22" s="284" t="s">
        <v>571</v>
      </c>
      <c r="T22" s="299">
        <v>230</v>
      </c>
      <c r="U22" s="246"/>
    </row>
    <row r="23" spans="1:22" ht="14.45" customHeight="1" thickBot="1" x14ac:dyDescent="0.2">
      <c r="A23" s="479"/>
      <c r="B23" s="482"/>
      <c r="C23" s="269"/>
      <c r="D23" s="264" t="s">
        <v>536</v>
      </c>
      <c r="E23" s="265">
        <v>624</v>
      </c>
      <c r="F23" s="281"/>
      <c r="G23" s="246"/>
      <c r="H23" s="246"/>
      <c r="I23" s="246"/>
      <c r="J23" s="246"/>
      <c r="K23" s="479"/>
      <c r="L23" s="463"/>
      <c r="M23" s="274"/>
      <c r="N23" s="287" t="s">
        <v>572</v>
      </c>
      <c r="O23" s="254">
        <v>243</v>
      </c>
      <c r="P23" s="479"/>
      <c r="Q23" s="456" t="s">
        <v>58</v>
      </c>
      <c r="R23" s="446" t="s">
        <v>167</v>
      </c>
      <c r="S23" s="458"/>
      <c r="T23" s="441">
        <f>SUM(T13:T22)</f>
        <v>4725</v>
      </c>
      <c r="U23" s="246"/>
    </row>
    <row r="24" spans="1:22" ht="14.45" customHeight="1" thickTop="1" thickBot="1" x14ac:dyDescent="0.2">
      <c r="A24" s="479"/>
      <c r="B24" s="483"/>
      <c r="C24" s="271"/>
      <c r="D24" s="267" t="s">
        <v>39</v>
      </c>
      <c r="E24" s="268">
        <f>SUM(E18:E23)</f>
        <v>1739</v>
      </c>
      <c r="F24" s="281"/>
      <c r="G24" s="246"/>
      <c r="H24" s="246"/>
      <c r="I24" s="246"/>
      <c r="J24" s="246"/>
      <c r="K24" s="479"/>
      <c r="L24" s="463"/>
      <c r="M24" s="274"/>
      <c r="N24" s="253" t="s">
        <v>573</v>
      </c>
      <c r="O24" s="254">
        <v>745</v>
      </c>
      <c r="P24" s="480"/>
      <c r="Q24" s="457"/>
      <c r="R24" s="449"/>
      <c r="S24" s="459"/>
      <c r="T24" s="442"/>
      <c r="U24" s="246"/>
    </row>
    <row r="25" spans="1:22" ht="14.45" customHeight="1" x14ac:dyDescent="0.15">
      <c r="A25" s="479"/>
      <c r="B25" s="443" t="s">
        <v>10</v>
      </c>
      <c r="C25" s="273"/>
      <c r="D25" s="288" t="s">
        <v>537</v>
      </c>
      <c r="E25" s="262">
        <v>931</v>
      </c>
      <c r="F25" s="246"/>
      <c r="G25" s="246"/>
      <c r="H25" s="246"/>
      <c r="I25" s="246"/>
      <c r="J25" s="246"/>
      <c r="K25" s="479"/>
      <c r="L25" s="463"/>
      <c r="M25" s="274"/>
      <c r="N25" s="287" t="s">
        <v>574</v>
      </c>
      <c r="O25" s="254">
        <v>123</v>
      </c>
      <c r="P25" s="246"/>
      <c r="Q25" s="246"/>
      <c r="R25" s="246"/>
      <c r="S25" s="246"/>
      <c r="T25" s="246"/>
      <c r="U25" s="246"/>
    </row>
    <row r="26" spans="1:22" ht="14.45" customHeight="1" x14ac:dyDescent="0.15">
      <c r="A26" s="479"/>
      <c r="B26" s="444"/>
      <c r="C26" s="252"/>
      <c r="D26" s="287" t="s">
        <v>538</v>
      </c>
      <c r="E26" s="254">
        <v>394</v>
      </c>
      <c r="F26" s="246"/>
      <c r="G26" s="246"/>
      <c r="H26" s="246"/>
      <c r="I26" s="246"/>
      <c r="J26" s="246"/>
      <c r="K26" s="479"/>
      <c r="L26" s="463"/>
      <c r="M26" s="274"/>
      <c r="N26" s="287" t="s">
        <v>575</v>
      </c>
      <c r="O26" s="254">
        <v>233</v>
      </c>
      <c r="P26" s="246"/>
      <c r="Q26" s="246"/>
      <c r="R26" s="246"/>
      <c r="S26" s="246"/>
      <c r="T26" s="246"/>
      <c r="U26" s="246"/>
    </row>
    <row r="27" spans="1:22" ht="14.45" customHeight="1" x14ac:dyDescent="0.15">
      <c r="A27" s="479"/>
      <c r="B27" s="444"/>
      <c r="C27" s="252"/>
      <c r="D27" s="287" t="s">
        <v>539</v>
      </c>
      <c r="E27" s="254">
        <v>1000</v>
      </c>
      <c r="F27" s="246"/>
      <c r="G27" s="246"/>
      <c r="H27" s="246"/>
      <c r="I27" s="246"/>
      <c r="J27" s="246"/>
      <c r="K27" s="479"/>
      <c r="L27" s="463"/>
      <c r="M27" s="274"/>
      <c r="N27" s="287" t="s">
        <v>576</v>
      </c>
      <c r="O27" s="254">
        <v>223</v>
      </c>
      <c r="P27" s="246"/>
      <c r="Q27" s="246"/>
      <c r="R27" s="246"/>
      <c r="T27" s="246"/>
      <c r="U27" s="246"/>
      <c r="V27" s="246"/>
    </row>
    <row r="28" spans="1:22" ht="14.45" customHeight="1" x14ac:dyDescent="0.15">
      <c r="A28" s="479"/>
      <c r="B28" s="444"/>
      <c r="C28" s="252"/>
      <c r="D28" s="287" t="s">
        <v>540</v>
      </c>
      <c r="E28" s="254">
        <v>1005</v>
      </c>
      <c r="F28" s="246"/>
      <c r="G28" s="246"/>
      <c r="H28" s="246"/>
      <c r="I28" s="246"/>
      <c r="J28" s="246"/>
      <c r="K28" s="479"/>
      <c r="L28" s="463"/>
      <c r="M28" s="274"/>
      <c r="N28" s="253" t="s">
        <v>542</v>
      </c>
      <c r="O28" s="254">
        <v>342</v>
      </c>
      <c r="P28" s="246"/>
      <c r="Q28" s="246"/>
      <c r="R28" s="246"/>
      <c r="S28" s="246"/>
      <c r="T28" s="246"/>
      <c r="U28" s="246"/>
    </row>
    <row r="29" spans="1:22" ht="14.45" customHeight="1" thickBot="1" x14ac:dyDescent="0.2">
      <c r="A29" s="479"/>
      <c r="B29" s="444"/>
      <c r="C29" s="252"/>
      <c r="D29" s="287" t="s">
        <v>541</v>
      </c>
      <c r="E29" s="254">
        <v>539</v>
      </c>
      <c r="F29" s="246"/>
      <c r="G29" s="246"/>
      <c r="H29" s="246"/>
      <c r="I29" s="246"/>
      <c r="J29" s="246"/>
      <c r="K29" s="479"/>
      <c r="L29" s="463"/>
      <c r="M29" s="274"/>
      <c r="N29" s="287" t="s">
        <v>544</v>
      </c>
      <c r="O29" s="254">
        <v>195</v>
      </c>
      <c r="P29" s="246"/>
      <c r="Q29" s="246"/>
      <c r="R29" s="246"/>
      <c r="S29" s="246"/>
      <c r="T29" s="246"/>
      <c r="U29" s="300"/>
    </row>
    <row r="30" spans="1:22" ht="14.45" customHeight="1" thickBot="1" x14ac:dyDescent="0.2">
      <c r="A30" s="479"/>
      <c r="B30" s="444"/>
      <c r="C30" s="252"/>
      <c r="D30" s="287" t="s">
        <v>543</v>
      </c>
      <c r="E30" s="254">
        <v>670</v>
      </c>
      <c r="F30" s="246"/>
      <c r="G30" s="246"/>
      <c r="H30" s="246"/>
      <c r="I30" s="246"/>
      <c r="J30" s="246"/>
      <c r="K30" s="479"/>
      <c r="L30" s="463"/>
      <c r="M30" s="263"/>
      <c r="N30" s="293" t="s">
        <v>545</v>
      </c>
      <c r="O30" s="265">
        <v>200</v>
      </c>
      <c r="P30" s="246"/>
      <c r="Q30" s="446" t="s">
        <v>547</v>
      </c>
      <c r="R30" s="447"/>
      <c r="S30" s="448"/>
      <c r="T30" s="452">
        <f>J20+O32+T23+T3+T5+T7+T9+T11</f>
        <v>39998</v>
      </c>
      <c r="U30" s="453"/>
    </row>
    <row r="31" spans="1:22" ht="14.45" customHeight="1" thickTop="1" thickBot="1" x14ac:dyDescent="0.2">
      <c r="A31" s="479"/>
      <c r="B31" s="444"/>
      <c r="C31" s="252"/>
      <c r="D31" s="253" t="s">
        <v>577</v>
      </c>
      <c r="E31" s="254">
        <v>221</v>
      </c>
      <c r="F31" s="246"/>
      <c r="G31" s="246"/>
      <c r="H31" s="246"/>
      <c r="I31" s="246"/>
      <c r="J31" s="246"/>
      <c r="K31" s="479"/>
      <c r="L31" s="464"/>
      <c r="M31" s="301"/>
      <c r="N31" s="267" t="s">
        <v>39</v>
      </c>
      <c r="O31" s="268">
        <f>SUM(O21:O30)</f>
        <v>3350</v>
      </c>
      <c r="P31" s="246"/>
      <c r="Q31" s="449"/>
      <c r="R31" s="450"/>
      <c r="S31" s="451"/>
      <c r="T31" s="454"/>
      <c r="U31" s="455"/>
    </row>
    <row r="32" spans="1:22" ht="14.45" customHeight="1" x14ac:dyDescent="0.15">
      <c r="A32" s="479"/>
      <c r="B32" s="444"/>
      <c r="C32" s="252"/>
      <c r="D32" s="253" t="s">
        <v>578</v>
      </c>
      <c r="E32" s="254">
        <v>842</v>
      </c>
      <c r="F32" s="246"/>
      <c r="G32" s="246"/>
      <c r="H32" s="246"/>
      <c r="I32" s="246"/>
      <c r="J32" s="246"/>
      <c r="K32" s="479"/>
      <c r="L32" s="456" t="s">
        <v>58</v>
      </c>
      <c r="M32" s="446" t="s">
        <v>546</v>
      </c>
      <c r="N32" s="458"/>
      <c r="O32" s="441">
        <f>O3+O4+O7+O13+O20+O31</f>
        <v>12403</v>
      </c>
      <c r="P32" s="246"/>
    </row>
    <row r="33" spans="1:21" ht="14.45" customHeight="1" thickBot="1" x14ac:dyDescent="0.2">
      <c r="A33" s="479"/>
      <c r="B33" s="444"/>
      <c r="C33" s="269"/>
      <c r="D33" s="264" t="s">
        <v>579</v>
      </c>
      <c r="E33" s="265">
        <v>131</v>
      </c>
      <c r="F33" s="246"/>
      <c r="G33" s="246"/>
      <c r="H33" s="246"/>
      <c r="I33" s="246"/>
      <c r="J33" s="246"/>
      <c r="K33" s="480"/>
      <c r="L33" s="457"/>
      <c r="M33" s="449"/>
      <c r="N33" s="459"/>
      <c r="O33" s="442"/>
      <c r="P33" s="246"/>
    </row>
    <row r="34" spans="1:21" ht="14.45" customHeight="1" thickTop="1" thickBot="1" x14ac:dyDescent="0.2">
      <c r="A34" s="480"/>
      <c r="B34" s="445"/>
      <c r="C34" s="271"/>
      <c r="D34" s="267" t="s">
        <v>39</v>
      </c>
      <c r="E34" s="268">
        <f>SUM(E25:E33)</f>
        <v>5733</v>
      </c>
      <c r="F34" s="246"/>
      <c r="G34" s="246"/>
      <c r="H34" s="246"/>
      <c r="I34" s="246"/>
      <c r="K34" s="281"/>
      <c r="L34" s="246"/>
      <c r="M34" s="246"/>
      <c r="N34" s="246"/>
      <c r="O34" s="246"/>
      <c r="P34" s="246"/>
      <c r="S34" s="246"/>
      <c r="T34" s="246"/>
    </row>
    <row r="35" spans="1:21" ht="7.5" customHeight="1" x14ac:dyDescent="0.15">
      <c r="A35" s="282"/>
      <c r="B35" s="282"/>
      <c r="C35" s="282"/>
      <c r="D35" s="302"/>
      <c r="E35" s="246"/>
      <c r="F35" s="246"/>
      <c r="G35" s="246"/>
      <c r="H35" s="246"/>
      <c r="O35" s="125"/>
      <c r="S35" s="246"/>
      <c r="T35" s="246"/>
    </row>
    <row r="36" spans="1:21" ht="13.5" customHeight="1" x14ac:dyDescent="0.15">
      <c r="A36" s="246"/>
      <c r="D36" s="246"/>
      <c r="E36" s="246"/>
      <c r="F36" s="246"/>
      <c r="G36" s="246"/>
      <c r="H36" s="246"/>
      <c r="O36" s="125"/>
      <c r="U36" s="246"/>
    </row>
    <row r="37" spans="1:21" ht="13.5" customHeight="1" x14ac:dyDescent="0.15">
      <c r="A37" s="246"/>
      <c r="D37" s="303"/>
      <c r="E37" s="303"/>
      <c r="F37" s="246"/>
      <c r="G37" s="246"/>
      <c r="H37" s="246"/>
      <c r="U37" s="246"/>
    </row>
    <row r="38" spans="1:21" ht="13.5" customHeight="1" x14ac:dyDescent="0.15">
      <c r="A38" s="246"/>
      <c r="D38" s="303"/>
      <c r="E38" s="246"/>
      <c r="F38" s="246"/>
      <c r="G38" s="246"/>
      <c r="H38" s="246"/>
      <c r="U38" s="246"/>
    </row>
    <row r="39" spans="1:21" ht="6" customHeight="1" x14ac:dyDescent="0.15">
      <c r="C39" s="246"/>
      <c r="D39" s="246"/>
      <c r="E39" s="246"/>
      <c r="F39" s="246"/>
      <c r="G39" s="246"/>
      <c r="H39" s="246"/>
      <c r="U39" s="246"/>
    </row>
    <row r="40" spans="1:21" ht="13.5" customHeight="1" x14ac:dyDescent="0.15">
      <c r="A40" s="246"/>
      <c r="C40" s="246"/>
      <c r="D40" s="246"/>
      <c r="E40" s="246"/>
      <c r="F40" s="246"/>
      <c r="G40" s="246"/>
      <c r="H40" s="246"/>
      <c r="U40" s="246"/>
    </row>
    <row r="41" spans="1:21" ht="6" customHeight="1" x14ac:dyDescent="0.15">
      <c r="A41" s="246"/>
      <c r="C41" s="246"/>
      <c r="D41" s="246"/>
      <c r="E41" s="246"/>
      <c r="F41" s="246"/>
      <c r="G41" s="246"/>
      <c r="H41" s="246"/>
      <c r="U41" s="246"/>
    </row>
    <row r="42" spans="1:21" ht="13.5" customHeight="1" x14ac:dyDescent="0.15">
      <c r="A42" s="126"/>
      <c r="E42" s="125"/>
      <c r="F42" s="126"/>
      <c r="G42" s="126"/>
      <c r="H42" s="126"/>
      <c r="U42" s="246"/>
    </row>
    <row r="43" spans="1:21" ht="13.5" customHeight="1" x14ac:dyDescent="0.15">
      <c r="A43" s="125"/>
      <c r="E43" s="125"/>
      <c r="F43" s="125"/>
      <c r="G43" s="125"/>
      <c r="H43" s="125"/>
    </row>
    <row r="44" spans="1:21" ht="13.5" customHeight="1" x14ac:dyDescent="0.15">
      <c r="A44" s="125"/>
      <c r="E44" s="125"/>
      <c r="F44" s="125"/>
      <c r="G44" s="125"/>
      <c r="H44" s="125"/>
    </row>
    <row r="45" spans="1:21" ht="14.45" customHeight="1" x14ac:dyDescent="0.15">
      <c r="A45" s="125"/>
      <c r="E45" s="125"/>
      <c r="F45" s="125"/>
      <c r="G45" s="125"/>
      <c r="H45" s="125"/>
      <c r="N45" s="140" t="s">
        <v>378</v>
      </c>
      <c r="O45" s="139"/>
      <c r="P45" s="139"/>
      <c r="Q45" s="139"/>
      <c r="R45" s="140" t="s">
        <v>388</v>
      </c>
      <c r="S45" s="139"/>
      <c r="T45" s="139"/>
      <c r="U45" s="144"/>
    </row>
    <row r="46" spans="1:21" ht="14.45" customHeight="1" x14ac:dyDescent="0.15">
      <c r="A46" s="125"/>
      <c r="E46" s="125"/>
      <c r="F46" s="125"/>
      <c r="G46" s="125"/>
      <c r="H46" s="125"/>
      <c r="I46" s="124"/>
      <c r="J46" s="125"/>
      <c r="L46" s="246"/>
      <c r="N46" s="24"/>
      <c r="O46" s="85"/>
      <c r="P46" s="85"/>
      <c r="Q46" s="85"/>
      <c r="R46" s="24"/>
      <c r="S46" s="85"/>
      <c r="T46" s="85"/>
      <c r="U46" s="245" t="s">
        <v>382</v>
      </c>
    </row>
    <row r="47" spans="1:21" ht="14.45" customHeight="1" x14ac:dyDescent="0.15">
      <c r="A47" s="126"/>
      <c r="E47" s="125"/>
      <c r="F47" s="125"/>
      <c r="G47" s="125"/>
      <c r="H47" s="125"/>
      <c r="I47" s="125"/>
      <c r="J47" s="125"/>
      <c r="L47" s="246"/>
      <c r="N47" s="140" t="s">
        <v>387</v>
      </c>
      <c r="O47" s="139"/>
      <c r="P47" s="139"/>
      <c r="Q47" s="139"/>
      <c r="R47" s="140" t="s">
        <v>388</v>
      </c>
      <c r="S47" s="139"/>
      <c r="T47" s="139"/>
      <c r="U47" s="144"/>
    </row>
    <row r="48" spans="1:21" ht="14.45" customHeight="1" x14ac:dyDescent="0.15">
      <c r="A48" s="126"/>
      <c r="F48" s="125"/>
      <c r="G48" s="125"/>
      <c r="H48" s="125"/>
      <c r="I48" s="126"/>
      <c r="J48" s="125"/>
      <c r="L48" s="246"/>
      <c r="N48" s="24"/>
      <c r="O48" s="85"/>
      <c r="P48" s="85"/>
      <c r="Q48" s="85"/>
      <c r="R48" s="24"/>
      <c r="S48" s="85"/>
      <c r="T48" s="85"/>
      <c r="U48" s="245" t="s">
        <v>382</v>
      </c>
    </row>
    <row r="49" spans="1:21" ht="14.45" customHeight="1" x14ac:dyDescent="0.15">
      <c r="A49" s="125"/>
      <c r="F49" s="125"/>
      <c r="G49" s="125"/>
      <c r="H49" s="125"/>
      <c r="I49" s="126"/>
      <c r="J49" s="125"/>
      <c r="L49" s="304"/>
      <c r="N49" s="140" t="s">
        <v>394</v>
      </c>
      <c r="O49" s="139"/>
      <c r="P49" s="139"/>
      <c r="Q49" s="139"/>
      <c r="R49" s="140" t="s">
        <v>395</v>
      </c>
      <c r="S49" s="139"/>
      <c r="T49" s="139"/>
      <c r="U49" s="144"/>
    </row>
    <row r="50" spans="1:21" ht="9" customHeight="1" x14ac:dyDescent="0.15">
      <c r="L50" s="304"/>
      <c r="N50" s="24"/>
      <c r="O50" s="85"/>
      <c r="P50" s="85"/>
      <c r="Q50" s="85"/>
      <c r="R50" s="24"/>
      <c r="S50" s="85"/>
      <c r="T50" s="85"/>
      <c r="U50" s="245"/>
    </row>
    <row r="51" spans="1:21" ht="14.45" customHeight="1" x14ac:dyDescent="0.15">
      <c r="A51" s="246"/>
      <c r="F51" s="246"/>
      <c r="L51" s="246"/>
      <c r="N51" s="140" t="s">
        <v>401</v>
      </c>
      <c r="O51" s="139"/>
      <c r="P51" s="305" t="s">
        <v>547</v>
      </c>
      <c r="Q51" s="139"/>
      <c r="R51" s="140" t="s">
        <v>403</v>
      </c>
      <c r="S51" s="139"/>
      <c r="T51" s="139"/>
      <c r="U51" s="144"/>
    </row>
    <row r="52" spans="1:21" ht="14.45" customHeight="1" x14ac:dyDescent="0.15">
      <c r="A52" s="437"/>
      <c r="B52" s="437"/>
      <c r="C52" s="437"/>
      <c r="D52" s="306"/>
      <c r="E52" s="437"/>
      <c r="F52" s="437"/>
      <c r="L52" s="246"/>
      <c r="N52" s="438" t="s">
        <v>580</v>
      </c>
      <c r="O52" s="439"/>
      <c r="P52" s="439"/>
      <c r="Q52" s="440"/>
      <c r="R52" s="24"/>
      <c r="S52" s="85"/>
      <c r="T52" s="85"/>
      <c r="U52" s="245"/>
    </row>
    <row r="53" spans="1:21" ht="14.45" customHeight="1" x14ac:dyDescent="0.15">
      <c r="A53" s="435"/>
      <c r="B53" s="435"/>
      <c r="C53" s="435"/>
      <c r="D53" s="307"/>
      <c r="E53" s="436"/>
      <c r="F53" s="436"/>
      <c r="L53" s="246"/>
      <c r="N53" s="140" t="s">
        <v>473</v>
      </c>
      <c r="O53" s="139"/>
      <c r="P53" s="139"/>
      <c r="Q53" s="139"/>
      <c r="R53" s="140" t="s">
        <v>408</v>
      </c>
      <c r="S53" s="139"/>
      <c r="T53" s="139"/>
      <c r="U53" s="144"/>
    </row>
    <row r="54" spans="1:21" ht="9" customHeight="1" x14ac:dyDescent="0.15">
      <c r="A54" s="435"/>
      <c r="B54" s="435"/>
      <c r="C54" s="435"/>
      <c r="D54" s="307"/>
      <c r="E54" s="436"/>
      <c r="F54" s="436"/>
      <c r="L54" s="246"/>
      <c r="N54" s="24"/>
      <c r="O54" s="85"/>
      <c r="P54" s="85"/>
      <c r="Q54" s="85"/>
      <c r="R54" s="24"/>
      <c r="S54" s="85"/>
      <c r="T54" s="85"/>
      <c r="U54" s="245"/>
    </row>
    <row r="55" spans="1:21" ht="14.45" customHeight="1" x14ac:dyDescent="0.15">
      <c r="A55" s="435"/>
      <c r="B55" s="435"/>
      <c r="C55" s="435"/>
      <c r="D55" s="307"/>
      <c r="E55" s="436"/>
      <c r="F55" s="436"/>
      <c r="L55" s="246"/>
      <c r="N55" s="140" t="s">
        <v>474</v>
      </c>
      <c r="O55" s="139"/>
      <c r="P55" s="139"/>
      <c r="Q55" s="139"/>
      <c r="R55" s="140" t="s">
        <v>475</v>
      </c>
      <c r="S55" s="139"/>
      <c r="T55" s="139"/>
      <c r="U55" s="144"/>
    </row>
    <row r="56" spans="1:21" ht="9" customHeight="1" x14ac:dyDescent="0.15">
      <c r="A56" s="435"/>
      <c r="B56" s="435"/>
      <c r="C56" s="435"/>
      <c r="D56" s="307"/>
      <c r="E56" s="436"/>
      <c r="F56" s="436"/>
      <c r="N56" s="24"/>
      <c r="O56" s="85"/>
      <c r="P56" s="85"/>
      <c r="Q56" s="85"/>
      <c r="R56" s="24"/>
      <c r="S56" s="85"/>
      <c r="T56" s="85"/>
      <c r="U56" s="245"/>
    </row>
  </sheetData>
  <mergeCells count="60">
    <mergeCell ref="A2:D2"/>
    <mergeCell ref="F2:I2"/>
    <mergeCell ref="K2:N2"/>
    <mergeCell ref="P2:S2"/>
    <mergeCell ref="A3:A34"/>
    <mergeCell ref="B3:B10"/>
    <mergeCell ref="F3:F21"/>
    <mergeCell ref="G3:G10"/>
    <mergeCell ref="K3:K33"/>
    <mergeCell ref="P3:Q4"/>
    <mergeCell ref="R3:R4"/>
    <mergeCell ref="S3:S4"/>
    <mergeCell ref="T3:T4"/>
    <mergeCell ref="L5:L7"/>
    <mergeCell ref="P5:Q6"/>
    <mergeCell ref="R5:R6"/>
    <mergeCell ref="S5:S6"/>
    <mergeCell ref="T5:T6"/>
    <mergeCell ref="P7:Q8"/>
    <mergeCell ref="S7:S8"/>
    <mergeCell ref="T7:T8"/>
    <mergeCell ref="L8:L13"/>
    <mergeCell ref="P9:Q10"/>
    <mergeCell ref="R9:R10"/>
    <mergeCell ref="S9:S10"/>
    <mergeCell ref="T9:T10"/>
    <mergeCell ref="T11:T12"/>
    <mergeCell ref="P13:P24"/>
    <mergeCell ref="Q13:Q22"/>
    <mergeCell ref="L14:L20"/>
    <mergeCell ref="B18:B24"/>
    <mergeCell ref="B11:B17"/>
    <mergeCell ref="G11:G19"/>
    <mergeCell ref="P11:Q12"/>
    <mergeCell ref="R11:R12"/>
    <mergeCell ref="S11:S12"/>
    <mergeCell ref="G20:G21"/>
    <mergeCell ref="H20:I21"/>
    <mergeCell ref="J20:J21"/>
    <mergeCell ref="L21:L31"/>
    <mergeCell ref="Q23:Q24"/>
    <mergeCell ref="T23:T24"/>
    <mergeCell ref="B25:B34"/>
    <mergeCell ref="Q30:S31"/>
    <mergeCell ref="T30:U31"/>
    <mergeCell ref="L32:L33"/>
    <mergeCell ref="M32:N33"/>
    <mergeCell ref="O32:O33"/>
    <mergeCell ref="R23:S24"/>
    <mergeCell ref="N52:Q52"/>
    <mergeCell ref="A53:C53"/>
    <mergeCell ref="E53:F53"/>
    <mergeCell ref="A54:C54"/>
    <mergeCell ref="E54:F54"/>
    <mergeCell ref="A55:C55"/>
    <mergeCell ref="E55:F55"/>
    <mergeCell ref="A56:C56"/>
    <mergeCell ref="E56:F56"/>
    <mergeCell ref="A52:C52"/>
    <mergeCell ref="E52:F52"/>
  </mergeCells>
  <phoneticPr fontId="2"/>
  <pageMargins left="0.43307086614173229" right="0.35433070866141736" top="0.27559055118110237" bottom="0.15748031496062992" header="0.31496062992125984" footer="0.15748031496062992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かごしま</vt:lpstr>
      <vt:lpstr>きりしま</vt:lpstr>
      <vt:lpstr>かごしま!Print_Area</vt:lpstr>
      <vt:lpstr>きりしま!Print_Area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福留 安里</dc:creator>
  <cp:lastModifiedBy>折田 茜</cp:lastModifiedBy>
  <dcterms:created xsi:type="dcterms:W3CDTF">2026-06-04T00:38:30Z</dcterms:created>
  <dcterms:modified xsi:type="dcterms:W3CDTF">2026-06-04T05:27:34Z</dcterms:modified>
</cp:coreProperties>
</file>